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зменения" sheetId="5" r:id="rId1"/>
    <sheet name="Лист2" sheetId="2" r:id="rId2"/>
    <sheet name="Лист3" sheetId="3" r:id="rId3"/>
    <sheet name="Лист4" sheetId="4" r:id="rId4"/>
  </sheets>
  <definedNames>
    <definedName name="_xlnm.Print_Titles" localSheetId="0">изменения!$4:$5</definedName>
    <definedName name="_xlnm.Print_Area" localSheetId="0">изменения!$J$171:$J$172</definedName>
  </definedNames>
  <calcPr calcId="145621"/>
</workbook>
</file>

<file path=xl/calcChain.xml><?xml version="1.0" encoding="utf-8"?>
<calcChain xmlns="http://schemas.openxmlformats.org/spreadsheetml/2006/main">
  <c r="H421" i="5" l="1"/>
  <c r="G421" i="5"/>
  <c r="F421" i="5"/>
  <c r="E421" i="5"/>
  <c r="D421" i="5"/>
  <c r="C421" i="5"/>
  <c r="H415" i="5"/>
  <c r="G415" i="5"/>
  <c r="F415" i="5"/>
  <c r="E415" i="5"/>
  <c r="D415" i="5"/>
  <c r="C415" i="5"/>
  <c r="H407" i="5"/>
  <c r="G407" i="5"/>
  <c r="F407" i="5"/>
  <c r="E407" i="5"/>
  <c r="D407" i="5"/>
  <c r="C407" i="5"/>
  <c r="H401" i="5"/>
  <c r="G401" i="5"/>
  <c r="F401" i="5"/>
  <c r="E401" i="5"/>
  <c r="D401" i="5"/>
  <c r="C401" i="5"/>
  <c r="H396" i="5"/>
  <c r="G396" i="5"/>
  <c r="F396" i="5"/>
  <c r="E396" i="5"/>
  <c r="D396" i="5"/>
  <c r="C396" i="5"/>
  <c r="H386" i="5"/>
  <c r="G386" i="5"/>
  <c r="F386" i="5"/>
  <c r="E386" i="5"/>
  <c r="D386" i="5"/>
  <c r="C386" i="5"/>
  <c r="H379" i="5"/>
  <c r="G379" i="5"/>
  <c r="F379" i="5"/>
  <c r="E379" i="5"/>
  <c r="D379" i="5"/>
  <c r="C379" i="5"/>
  <c r="H374" i="5"/>
  <c r="G374" i="5"/>
  <c r="F374" i="5"/>
  <c r="E374" i="5"/>
  <c r="D374" i="5"/>
  <c r="C374" i="5"/>
  <c r="H364" i="5"/>
  <c r="G364" i="5"/>
  <c r="F364" i="5"/>
  <c r="E364" i="5"/>
  <c r="D364" i="5"/>
  <c r="C364" i="5"/>
  <c r="H358" i="5"/>
  <c r="G358" i="5"/>
  <c r="F358" i="5"/>
  <c r="E358" i="5"/>
  <c r="D358" i="5"/>
  <c r="C358" i="5"/>
  <c r="H353" i="5"/>
  <c r="G353" i="5"/>
  <c r="F353" i="5"/>
  <c r="E353" i="5"/>
  <c r="D353" i="5"/>
  <c r="C353" i="5"/>
  <c r="H343" i="5"/>
  <c r="G343" i="5"/>
  <c r="F343" i="5"/>
  <c r="E343" i="5"/>
  <c r="D343" i="5"/>
  <c r="C343" i="5"/>
  <c r="H337" i="5"/>
  <c r="G337" i="5"/>
  <c r="F337" i="5"/>
  <c r="E337" i="5"/>
  <c r="D337" i="5"/>
  <c r="C337" i="5"/>
  <c r="H331" i="5"/>
  <c r="G331" i="5"/>
  <c r="F331" i="5"/>
  <c r="E331" i="5"/>
  <c r="D331" i="5"/>
  <c r="C331" i="5"/>
  <c r="H323" i="5"/>
  <c r="G323" i="5"/>
  <c r="F323" i="5"/>
  <c r="E323" i="5"/>
  <c r="D323" i="5"/>
  <c r="C323" i="5"/>
  <c r="H317" i="5"/>
  <c r="G317" i="5"/>
  <c r="F317" i="5"/>
  <c r="E317" i="5"/>
  <c r="D317" i="5"/>
  <c r="C317" i="5"/>
  <c r="H312" i="5"/>
  <c r="G312" i="5"/>
  <c r="F312" i="5"/>
  <c r="E312" i="5"/>
  <c r="D312" i="5"/>
  <c r="C312" i="5"/>
  <c r="H302" i="5"/>
  <c r="G302" i="5"/>
  <c r="F302" i="5"/>
  <c r="E302" i="5"/>
  <c r="D302" i="5"/>
  <c r="C302" i="5"/>
  <c r="H296" i="5"/>
  <c r="G296" i="5"/>
  <c r="F296" i="5"/>
  <c r="E296" i="5"/>
  <c r="D296" i="5"/>
  <c r="C296" i="5"/>
  <c r="H291" i="5"/>
  <c r="G291" i="5"/>
  <c r="F291" i="5"/>
  <c r="E291" i="5"/>
  <c r="D291" i="5"/>
  <c r="C291" i="5"/>
  <c r="H281" i="5"/>
  <c r="G281" i="5"/>
  <c r="F281" i="5"/>
  <c r="E281" i="5"/>
  <c r="D281" i="5"/>
  <c r="C281" i="5"/>
  <c r="H275" i="5"/>
  <c r="G275" i="5"/>
  <c r="F275" i="5"/>
  <c r="E275" i="5"/>
  <c r="D275" i="5"/>
  <c r="C275" i="5"/>
  <c r="H270" i="5"/>
  <c r="G270" i="5"/>
  <c r="F270" i="5"/>
  <c r="E270" i="5"/>
  <c r="D270" i="5"/>
  <c r="C270" i="5"/>
  <c r="H261" i="5"/>
  <c r="G261" i="5"/>
  <c r="F261" i="5"/>
  <c r="E261" i="5"/>
  <c r="D261" i="5"/>
  <c r="C261" i="5"/>
  <c r="I256" i="5"/>
  <c r="H255" i="5"/>
  <c r="G255" i="5"/>
  <c r="F255" i="5"/>
  <c r="E255" i="5"/>
  <c r="D255" i="5"/>
  <c r="C255" i="5"/>
  <c r="H250" i="5"/>
  <c r="G250" i="5"/>
  <c r="F250" i="5"/>
  <c r="E250" i="5"/>
  <c r="D250" i="5"/>
  <c r="C250" i="5"/>
  <c r="H240" i="5"/>
  <c r="G240" i="5"/>
  <c r="F240" i="5"/>
  <c r="E240" i="5"/>
  <c r="D240" i="5"/>
  <c r="C240" i="5"/>
  <c r="H234" i="5"/>
  <c r="G234" i="5"/>
  <c r="F234" i="5"/>
  <c r="E234" i="5"/>
  <c r="D234" i="5"/>
  <c r="C234" i="5"/>
  <c r="H228" i="5"/>
  <c r="G228" i="5"/>
  <c r="F228" i="5"/>
  <c r="E228" i="5"/>
  <c r="D228" i="5"/>
  <c r="C228" i="5"/>
  <c r="H219" i="5"/>
  <c r="G219" i="5"/>
  <c r="F219" i="5"/>
  <c r="E219" i="5"/>
  <c r="D219" i="5"/>
  <c r="C219" i="5"/>
  <c r="F235" i="5" l="1"/>
  <c r="D256" i="5"/>
  <c r="H256" i="5"/>
  <c r="E276" i="5"/>
  <c r="E318" i="5"/>
  <c r="C318" i="5"/>
  <c r="G318" i="5"/>
  <c r="E359" i="5"/>
  <c r="C359" i="5"/>
  <c r="G359" i="5"/>
  <c r="E402" i="5"/>
  <c r="C402" i="5"/>
  <c r="G402" i="5"/>
  <c r="E235" i="5"/>
  <c r="C256" i="5"/>
  <c r="G256" i="5"/>
  <c r="D276" i="5"/>
  <c r="H276" i="5"/>
  <c r="D318" i="5"/>
  <c r="H318" i="5"/>
  <c r="F318" i="5"/>
  <c r="D359" i="5"/>
  <c r="H359" i="5"/>
  <c r="F359" i="5"/>
  <c r="D402" i="5"/>
  <c r="H402" i="5"/>
  <c r="F402" i="5"/>
  <c r="C235" i="5"/>
  <c r="D235" i="5"/>
  <c r="H235" i="5"/>
  <c r="F256" i="5"/>
  <c r="C276" i="5"/>
  <c r="G276" i="5"/>
  <c r="E297" i="5"/>
  <c r="C297" i="5"/>
  <c r="G297" i="5"/>
  <c r="E338" i="5"/>
  <c r="C338" i="5"/>
  <c r="G338" i="5"/>
  <c r="E380" i="5"/>
  <c r="C380" i="5"/>
  <c r="G380" i="5"/>
  <c r="E422" i="5"/>
  <c r="C422" i="5"/>
  <c r="G422" i="5"/>
  <c r="G235" i="5"/>
  <c r="E256" i="5"/>
  <c r="F276" i="5"/>
  <c r="D297" i="5"/>
  <c r="H297" i="5"/>
  <c r="F297" i="5"/>
  <c r="D338" i="5"/>
  <c r="H338" i="5"/>
  <c r="F338" i="5"/>
  <c r="D380" i="5"/>
  <c r="H380" i="5"/>
  <c r="F380" i="5"/>
  <c r="D422" i="5"/>
  <c r="H422" i="5"/>
  <c r="F422" i="5"/>
  <c r="D67" i="5"/>
  <c r="E67" i="5"/>
  <c r="F67" i="5"/>
  <c r="G67" i="5"/>
  <c r="H67" i="5"/>
  <c r="C67" i="5"/>
  <c r="D62" i="5"/>
  <c r="E62" i="5"/>
  <c r="F62" i="5"/>
  <c r="G62" i="5"/>
  <c r="H62" i="5"/>
  <c r="C62" i="5"/>
  <c r="D177" i="5" l="1"/>
  <c r="E177" i="5"/>
  <c r="F177" i="5"/>
  <c r="G177" i="5"/>
  <c r="H177" i="5"/>
  <c r="C177" i="5"/>
  <c r="D52" i="5"/>
  <c r="D68" i="5" s="1"/>
  <c r="E52" i="5"/>
  <c r="E68" i="5" s="1"/>
  <c r="F52" i="5"/>
  <c r="F68" i="5" s="1"/>
  <c r="G52" i="5"/>
  <c r="G68" i="5" s="1"/>
  <c r="H52" i="5"/>
  <c r="H68" i="5" s="1"/>
  <c r="C52" i="5"/>
  <c r="C68" i="5" s="1"/>
  <c r="D213" i="5" l="1"/>
  <c r="E213" i="5"/>
  <c r="F213" i="5"/>
  <c r="G213" i="5"/>
  <c r="H213" i="5"/>
  <c r="C213" i="5"/>
  <c r="C10" i="5"/>
  <c r="D170" i="5" l="1"/>
  <c r="E170" i="5"/>
  <c r="F170" i="5"/>
  <c r="G170" i="5"/>
  <c r="H170" i="5"/>
  <c r="C170" i="5"/>
  <c r="D207" i="5" l="1"/>
  <c r="E207" i="5"/>
  <c r="F207" i="5"/>
  <c r="G207" i="5"/>
  <c r="H207" i="5"/>
  <c r="C207" i="5"/>
  <c r="D199" i="5"/>
  <c r="E199" i="5"/>
  <c r="F199" i="5"/>
  <c r="G199" i="5"/>
  <c r="H199" i="5"/>
  <c r="C199" i="5"/>
  <c r="D187" i="5"/>
  <c r="E187" i="5"/>
  <c r="F187" i="5"/>
  <c r="G187" i="5"/>
  <c r="H187" i="5"/>
  <c r="C187" i="5"/>
  <c r="E214" i="5" l="1"/>
  <c r="C214" i="5"/>
  <c r="F214" i="5"/>
  <c r="H214" i="5"/>
  <c r="D214" i="5"/>
  <c r="G214" i="5"/>
  <c r="D165" i="5"/>
  <c r="E165" i="5"/>
  <c r="F165" i="5"/>
  <c r="G165" i="5"/>
  <c r="H165" i="5"/>
  <c r="C165" i="5"/>
  <c r="D155" i="5"/>
  <c r="E155" i="5"/>
  <c r="F155" i="5"/>
  <c r="G155" i="5"/>
  <c r="H155" i="5"/>
  <c r="C155" i="5"/>
  <c r="D149" i="5"/>
  <c r="E149" i="5"/>
  <c r="F149" i="5"/>
  <c r="G149" i="5"/>
  <c r="H149" i="5"/>
  <c r="C149" i="5"/>
  <c r="D144" i="5"/>
  <c r="E144" i="5"/>
  <c r="F144" i="5"/>
  <c r="G144" i="5"/>
  <c r="H144" i="5"/>
  <c r="C144" i="5"/>
  <c r="D134" i="5"/>
  <c r="E134" i="5"/>
  <c r="F134" i="5"/>
  <c r="G134" i="5"/>
  <c r="H134" i="5"/>
  <c r="C134" i="5"/>
  <c r="D128" i="5"/>
  <c r="E128" i="5"/>
  <c r="F128" i="5"/>
  <c r="G128" i="5"/>
  <c r="H128" i="5"/>
  <c r="C128" i="5"/>
  <c r="D122" i="5"/>
  <c r="E122" i="5"/>
  <c r="F122" i="5"/>
  <c r="G122" i="5"/>
  <c r="H122" i="5"/>
  <c r="C122" i="5"/>
  <c r="D114" i="5"/>
  <c r="E114" i="5"/>
  <c r="F114" i="5"/>
  <c r="G114" i="5"/>
  <c r="H114" i="5"/>
  <c r="C114" i="5"/>
  <c r="D108" i="5"/>
  <c r="E108" i="5"/>
  <c r="F108" i="5"/>
  <c r="G108" i="5"/>
  <c r="H108" i="5"/>
  <c r="C108" i="5"/>
  <c r="D103" i="5"/>
  <c r="E103" i="5"/>
  <c r="F103" i="5"/>
  <c r="G103" i="5"/>
  <c r="H103" i="5"/>
  <c r="C103" i="5"/>
  <c r="D93" i="5"/>
  <c r="E93" i="5"/>
  <c r="F93" i="5"/>
  <c r="G93" i="5"/>
  <c r="H93" i="5"/>
  <c r="C93" i="5"/>
  <c r="D87" i="5"/>
  <c r="E87" i="5"/>
  <c r="F87" i="5"/>
  <c r="G87" i="5"/>
  <c r="H87" i="5"/>
  <c r="C87" i="5"/>
  <c r="D82" i="5"/>
  <c r="E82" i="5"/>
  <c r="F82" i="5"/>
  <c r="G82" i="5"/>
  <c r="H82" i="5"/>
  <c r="C82" i="5"/>
  <c r="D73" i="5"/>
  <c r="E73" i="5"/>
  <c r="F73" i="5"/>
  <c r="G73" i="5"/>
  <c r="H73" i="5"/>
  <c r="C73" i="5"/>
  <c r="D46" i="5"/>
  <c r="E46" i="5"/>
  <c r="F46" i="5"/>
  <c r="G46" i="5"/>
  <c r="H46" i="5"/>
  <c r="C46" i="5"/>
  <c r="H41" i="5"/>
  <c r="D41" i="5"/>
  <c r="E41" i="5"/>
  <c r="F41" i="5"/>
  <c r="G41" i="5"/>
  <c r="C41" i="5"/>
  <c r="D31" i="5"/>
  <c r="E31" i="5"/>
  <c r="F31" i="5"/>
  <c r="G31" i="5"/>
  <c r="H31" i="5"/>
  <c r="C31" i="5"/>
  <c r="C25" i="5"/>
  <c r="C19" i="5"/>
  <c r="D25" i="5"/>
  <c r="E25" i="5"/>
  <c r="F25" i="5"/>
  <c r="G25" i="5"/>
  <c r="H25" i="5"/>
  <c r="D19" i="5"/>
  <c r="E19" i="5"/>
  <c r="F19" i="5"/>
  <c r="G19" i="5"/>
  <c r="H19" i="5"/>
  <c r="D10" i="5"/>
  <c r="E10" i="5"/>
  <c r="F10" i="5"/>
  <c r="G10" i="5"/>
  <c r="H10" i="5"/>
  <c r="G150" i="5" l="1"/>
  <c r="C129" i="5"/>
  <c r="E129" i="5"/>
  <c r="C171" i="5"/>
  <c r="C150" i="5"/>
  <c r="H150" i="5"/>
  <c r="D150" i="5"/>
  <c r="F150" i="5"/>
  <c r="E150" i="5"/>
  <c r="G26" i="5"/>
  <c r="E171" i="5"/>
  <c r="F26" i="5"/>
  <c r="C26" i="5"/>
  <c r="E26" i="5"/>
  <c r="H26" i="5"/>
  <c r="D26" i="5"/>
  <c r="H129" i="5"/>
  <c r="D129" i="5"/>
  <c r="E192" i="5"/>
  <c r="E193" i="5" s="1"/>
  <c r="H192" i="5"/>
  <c r="H193" i="5" s="1"/>
  <c r="G129" i="5"/>
  <c r="F129" i="5"/>
  <c r="E47" i="5"/>
  <c r="C47" i="5"/>
  <c r="C192" i="5" s="1"/>
  <c r="C193" i="5" s="1"/>
  <c r="G88" i="5"/>
  <c r="C88" i="5"/>
  <c r="F171" i="5"/>
  <c r="H171" i="5"/>
  <c r="D171" i="5"/>
  <c r="C109" i="5"/>
  <c r="G171" i="5"/>
  <c r="D47" i="5"/>
  <c r="D192" i="5" s="1"/>
  <c r="D193" i="5" s="1"/>
  <c r="G47" i="5"/>
  <c r="G192" i="5" s="1"/>
  <c r="G193" i="5" s="1"/>
  <c r="E109" i="5"/>
  <c r="G109" i="5"/>
  <c r="F47" i="5"/>
  <c r="F192" i="5" s="1"/>
  <c r="F193" i="5" s="1"/>
  <c r="H47" i="5"/>
  <c r="H88" i="5"/>
  <c r="D88" i="5"/>
  <c r="H109" i="5"/>
  <c r="D109" i="5"/>
  <c r="F109" i="5"/>
  <c r="F88" i="5"/>
  <c r="E88" i="5"/>
  <c r="D423" i="5" l="1"/>
  <c r="D424" i="5" s="1"/>
  <c r="H423" i="5"/>
  <c r="H424" i="5" s="1"/>
  <c r="F423" i="5"/>
  <c r="F424" i="5" s="1"/>
  <c r="E423" i="5"/>
  <c r="E424" i="5" s="1"/>
  <c r="G423" i="5"/>
  <c r="G424" i="5" s="1"/>
  <c r="I47" i="5"/>
  <c r="D425" i="5" l="1"/>
  <c r="E425" i="5" l="1"/>
  <c r="F425" i="5"/>
</calcChain>
</file>

<file path=xl/sharedStrings.xml><?xml version="1.0" encoding="utf-8"?>
<sst xmlns="http://schemas.openxmlformats.org/spreadsheetml/2006/main" count="828" uniqueCount="255">
  <si>
    <t>Прием пищи</t>
  </si>
  <si>
    <t>Наименование блюда</t>
  </si>
  <si>
    <t>Пищевые вещества, г</t>
  </si>
  <si>
    <t>Белки</t>
  </si>
  <si>
    <t>Жиры</t>
  </si>
  <si>
    <t>Углеводы</t>
  </si>
  <si>
    <t>Энергетическая ценность,ккал</t>
  </si>
  <si>
    <t>№ рецептуры</t>
  </si>
  <si>
    <t>Выход блюда, г</t>
  </si>
  <si>
    <t>Завтрак</t>
  </si>
  <si>
    <t>Каша пшеничная молочная с маслом сливочным</t>
  </si>
  <si>
    <t xml:space="preserve">Второй завтрак </t>
  </si>
  <si>
    <t xml:space="preserve">Обед </t>
  </si>
  <si>
    <t>Суп-пюре гороховый</t>
  </si>
  <si>
    <t>Чеснок</t>
  </si>
  <si>
    <t>Хлеб пшеничный</t>
  </si>
  <si>
    <t>Какао с молоком</t>
  </si>
  <si>
    <t>Суп-лапша на курином бульоне</t>
  </si>
  <si>
    <t>Чай с лимоном</t>
  </si>
  <si>
    <t>Кофейный напиток с молоком</t>
  </si>
  <si>
    <t>Рагу из овощей</t>
  </si>
  <si>
    <t>Картофельное пюре</t>
  </si>
  <si>
    <t>Ватрушка со сметаной</t>
  </si>
  <si>
    <t>Итого за 1 день</t>
  </si>
  <si>
    <t>Итого за 2 день</t>
  </si>
  <si>
    <t>Итого за 10 день</t>
  </si>
  <si>
    <t>Итого за 9 день</t>
  </si>
  <si>
    <t>Итого за 8 день</t>
  </si>
  <si>
    <t>Итого за 7 день</t>
  </si>
  <si>
    <t>Итого за 6 день</t>
  </si>
  <si>
    <t>Итого за 5 день</t>
  </si>
  <si>
    <t>Итого за 4 день</t>
  </si>
  <si>
    <t>Итого за 3 день</t>
  </si>
  <si>
    <t>Уха рыбацкая</t>
  </si>
  <si>
    <t xml:space="preserve">Итого за весь период </t>
  </si>
  <si>
    <t>Среднее значение за период</t>
  </si>
  <si>
    <t>Содержание белков, жиров, углеводов в меню за период в % от калорийности</t>
  </si>
  <si>
    <t>Морковь тушеная</t>
  </si>
  <si>
    <t>Банан</t>
  </si>
  <si>
    <t>Витамин С, мг</t>
  </si>
  <si>
    <t>Капуста тушеная</t>
  </si>
  <si>
    <t>Каша гречневая рассыпчатая с овощами</t>
  </si>
  <si>
    <t xml:space="preserve">Суфле творожное </t>
  </si>
  <si>
    <t>Плов из мяса кур</t>
  </si>
  <si>
    <t>Суп крестьянский с крупой со сметаной</t>
  </si>
  <si>
    <t>7.050</t>
  </si>
  <si>
    <t>7.035</t>
  </si>
  <si>
    <t>Ряженка</t>
  </si>
  <si>
    <t>7.003</t>
  </si>
  <si>
    <t>7.175/1</t>
  </si>
  <si>
    <t>Уплотненный полдник</t>
  </si>
  <si>
    <t>Сгущенное молоко</t>
  </si>
  <si>
    <t>Яблоко</t>
  </si>
  <si>
    <t>Рассольник "Ленинградский " со сметаной</t>
  </si>
  <si>
    <t>Макаронные изделия отварные</t>
  </si>
  <si>
    <t>Омлет натуральный</t>
  </si>
  <si>
    <t>День 1 (понедельник)</t>
  </si>
  <si>
    <t>День 2 (вторник)</t>
  </si>
  <si>
    <t>День 3 (среда)</t>
  </si>
  <si>
    <t>День 7(вторник)</t>
  </si>
  <si>
    <t>День 8 (среда)</t>
  </si>
  <si>
    <t>День 9 (четверг)</t>
  </si>
  <si>
    <t>День 10 ( пятница)</t>
  </si>
  <si>
    <t>Запеканка из творога с рисом</t>
  </si>
  <si>
    <t>7.165-1</t>
  </si>
  <si>
    <t>Икра кабачковая</t>
  </si>
  <si>
    <t>Хлеб ржаной</t>
  </si>
  <si>
    <t>Йогурт питьевой</t>
  </si>
  <si>
    <t>Каша ячневая молочная со сливочным маслом</t>
  </si>
  <si>
    <t>Апельсин</t>
  </si>
  <si>
    <t>Печенье</t>
  </si>
  <si>
    <t>Компот из яблок</t>
  </si>
  <si>
    <t>Каша пшенная молочная</t>
  </si>
  <si>
    <t>Рулет из говядины с яйцом</t>
  </si>
  <si>
    <t>Вафли</t>
  </si>
  <si>
    <t>Кефир</t>
  </si>
  <si>
    <t>Плюшка с маком</t>
  </si>
  <si>
    <t>Бигус с мясом</t>
  </si>
  <si>
    <t>Сок фруктовый</t>
  </si>
  <si>
    <t>Суп-пюре из разных овощей</t>
  </si>
  <si>
    <t>Гренки</t>
  </si>
  <si>
    <t>7.197</t>
  </si>
  <si>
    <t>7.022-3</t>
  </si>
  <si>
    <t>7.н243</t>
  </si>
  <si>
    <t>7.256</t>
  </si>
  <si>
    <t>7.29/8</t>
  </si>
  <si>
    <t>7.289</t>
  </si>
  <si>
    <t>7.н146</t>
  </si>
  <si>
    <t>7.н117</t>
  </si>
  <si>
    <t>7.6/12/1</t>
  </si>
  <si>
    <t>7.34/2/4</t>
  </si>
  <si>
    <t>7.015</t>
  </si>
  <si>
    <t>7.364</t>
  </si>
  <si>
    <t>7.162с</t>
  </si>
  <si>
    <t>7.29/2</t>
  </si>
  <si>
    <t>7.061</t>
  </si>
  <si>
    <t>7.19/1</t>
  </si>
  <si>
    <t>7.н041/1</t>
  </si>
  <si>
    <t>Макаронные изделия отварные с сыром</t>
  </si>
  <si>
    <t>Суфле из мяса кур паровое</t>
  </si>
  <si>
    <t>7.8/9</t>
  </si>
  <si>
    <t>7.351</t>
  </si>
  <si>
    <t>7.279</t>
  </si>
  <si>
    <t>Каша манная молочная с маслом сливочным</t>
  </si>
  <si>
    <t>Чай с молоком .</t>
  </si>
  <si>
    <t>Компот из сухофруктов.</t>
  </si>
  <si>
    <t xml:space="preserve">Салат из морской капусты и моркови с яйцом и растительным маслом </t>
  </si>
  <si>
    <t>Салат из припущенной моркови и яблок с растительным маслом</t>
  </si>
  <si>
    <t>Гуляш из отварного мяса</t>
  </si>
  <si>
    <t>Рыба, запеченная с картофелем по-русски</t>
  </si>
  <si>
    <t>Каша кукурузная молочная  с  маслом сливочным</t>
  </si>
  <si>
    <t>Суп фасолевый</t>
  </si>
  <si>
    <t>7.365</t>
  </si>
  <si>
    <t>Каша  рисовая молочная с  маслом сливочным</t>
  </si>
  <si>
    <t>Борщ на мясном бульоне со сметаной</t>
  </si>
  <si>
    <t>7.371-1</t>
  </si>
  <si>
    <t>7.297</t>
  </si>
  <si>
    <t>7.031-1</t>
  </si>
  <si>
    <t>7.8/3/1</t>
  </si>
  <si>
    <t>7.357</t>
  </si>
  <si>
    <t>7.209</t>
  </si>
  <si>
    <t>7.35/8</t>
  </si>
  <si>
    <t>7.4/11,/2</t>
  </si>
  <si>
    <t>7.023-3</t>
  </si>
  <si>
    <t>7.324-1</t>
  </si>
  <si>
    <t>7.035/8</t>
  </si>
  <si>
    <t>7.32/2/4</t>
  </si>
  <si>
    <t>7.10/3/1</t>
  </si>
  <si>
    <t>7.180-4</t>
  </si>
  <si>
    <t>Пряник</t>
  </si>
  <si>
    <t>Каша молочная гречневая со сливочным маслом</t>
  </si>
  <si>
    <t>Рыба запеченная в молочном соусе</t>
  </si>
  <si>
    <t>7.6/7/1</t>
  </si>
  <si>
    <t>Рис припущенный с овощами</t>
  </si>
  <si>
    <t>7.179/1</t>
  </si>
  <si>
    <t>Компот из сухофруктов и шиповника</t>
  </si>
  <si>
    <t>Суп молочный с лапшой</t>
  </si>
  <si>
    <t>7.44/3</t>
  </si>
  <si>
    <t>Голубцы ленивые в молочном соусе</t>
  </si>
  <si>
    <t>7.н125/2</t>
  </si>
  <si>
    <t>Ватрушка с повидлом</t>
  </si>
  <si>
    <t>7.150/1</t>
  </si>
  <si>
    <t>7.14/5/3</t>
  </si>
  <si>
    <t>7.308/6</t>
  </si>
  <si>
    <t>Запеканка из творога с картофелем</t>
  </si>
  <si>
    <t>7.12/5/1</t>
  </si>
  <si>
    <t>7.3/3/1</t>
  </si>
  <si>
    <t>Зефир</t>
  </si>
  <si>
    <t>7.007-1</t>
  </si>
  <si>
    <t>Итого завтрак</t>
  </si>
  <si>
    <t>Итого обед</t>
  </si>
  <si>
    <t>Итого полдник</t>
  </si>
  <si>
    <t>7.63с</t>
  </si>
  <si>
    <t>7.6/11/2</t>
  </si>
  <si>
    <t>7.н132</t>
  </si>
  <si>
    <t>7.118р/1</t>
  </si>
  <si>
    <t>7.н39с-1.</t>
  </si>
  <si>
    <t>Суп из овощей на курином бульоне</t>
  </si>
  <si>
    <t>Батон с маслом 40/5</t>
  </si>
  <si>
    <t>Батон с маслом с сыром 40/5/9</t>
  </si>
  <si>
    <t>Батон с маслом с сыром 40/5/6</t>
  </si>
  <si>
    <t>Батон с повидлом 40/20</t>
  </si>
  <si>
    <t>7.31/2</t>
  </si>
  <si>
    <t>7.106</t>
  </si>
  <si>
    <t>7.20/2</t>
  </si>
  <si>
    <t>7.н038/6</t>
  </si>
  <si>
    <t>7.19/5/2</t>
  </si>
  <si>
    <t>Свекольник вегетарианский со сметаной</t>
  </si>
  <si>
    <t>7.258</t>
  </si>
  <si>
    <t>Сосиски отварные</t>
  </si>
  <si>
    <t>7.40/7</t>
  </si>
  <si>
    <t>7.64с</t>
  </si>
  <si>
    <t>8.5/4</t>
  </si>
  <si>
    <t>8.12/10</t>
  </si>
  <si>
    <t>8.27/2</t>
  </si>
  <si>
    <t>8.6/10</t>
  </si>
  <si>
    <t>Каша геркулесовая молочная с маслом сливочным</t>
  </si>
  <si>
    <t>8.8/4</t>
  </si>
  <si>
    <t>8.13/10</t>
  </si>
  <si>
    <t>8.43/3</t>
  </si>
  <si>
    <t>8.14/4</t>
  </si>
  <si>
    <t>8.14/10</t>
  </si>
  <si>
    <t>Кнели мясные паровые</t>
  </si>
  <si>
    <t>7.27/8</t>
  </si>
  <si>
    <t>Салат из белокачанной капусты с кукурузой, луком и растительным маслом</t>
  </si>
  <si>
    <t>7.4/1</t>
  </si>
  <si>
    <t>8.10/10</t>
  </si>
  <si>
    <t>Чай</t>
  </si>
  <si>
    <t>8.4/4</t>
  </si>
  <si>
    <t>Салат из белокачанной капусты с огурцами и растительным маслом</t>
  </si>
  <si>
    <t>7.7/1</t>
  </si>
  <si>
    <t>Запеканка из творога с морковью</t>
  </si>
  <si>
    <t>8.13/5</t>
  </si>
  <si>
    <t>8.11/4</t>
  </si>
  <si>
    <t>Салат из свежих помидор с растительным маслом</t>
  </si>
  <si>
    <t>7.15/1/4</t>
  </si>
  <si>
    <t>Каша молочная ассорти (рис, пшено) с маслом сливочным</t>
  </si>
  <si>
    <t>8.16/4</t>
  </si>
  <si>
    <t>Салат из свежих помидор и огурцов с растительным маслом</t>
  </si>
  <si>
    <t>7.130/1</t>
  </si>
  <si>
    <t>8.15/4</t>
  </si>
  <si>
    <t>8.43-2/3</t>
  </si>
  <si>
    <t>8.105</t>
  </si>
  <si>
    <t>Салат из моркови с изюмом</t>
  </si>
  <si>
    <t>7.109/1</t>
  </si>
  <si>
    <t>8.2/4</t>
  </si>
  <si>
    <t>8.7/10</t>
  </si>
  <si>
    <t>Салат из белокачанной капусты с яблоками, морковью и растительным маслом</t>
  </si>
  <si>
    <t>7.9/1</t>
  </si>
  <si>
    <t>8.7/4</t>
  </si>
  <si>
    <t>Салат из свежих огурцов с растительным маслом</t>
  </si>
  <si>
    <t>7.14/1</t>
  </si>
  <si>
    <t>8.30/2</t>
  </si>
  <si>
    <t>Биточки картофельные запеченные</t>
  </si>
  <si>
    <t>7.21/3</t>
  </si>
  <si>
    <t>Суфле из печени</t>
  </si>
  <si>
    <t>Соус молочный с овощами</t>
  </si>
  <si>
    <t>День 6 (понедельник)</t>
  </si>
  <si>
    <t>День 5 (пятница)</t>
  </si>
  <si>
    <t>День 4 (четверг)</t>
  </si>
  <si>
    <t xml:space="preserve">Щи вегетарианские со сметаной </t>
  </si>
  <si>
    <t xml:space="preserve">Запеканка картофельная с отварным мясом </t>
  </si>
  <si>
    <t>Сельдь с/с</t>
  </si>
  <si>
    <t>Картофель отварной</t>
  </si>
  <si>
    <t>День 11 (понедельник)</t>
  </si>
  <si>
    <t>День 12 (вторник)</t>
  </si>
  <si>
    <t>Итого за 11 день</t>
  </si>
  <si>
    <t>Итого за 12 день</t>
  </si>
  <si>
    <t>День 13 (среда)</t>
  </si>
  <si>
    <t>Печень по-строгановски</t>
  </si>
  <si>
    <t>Итого за 13 день</t>
  </si>
  <si>
    <t>День 14(четверг)</t>
  </si>
  <si>
    <t>Рагу из овощей с крупой</t>
  </si>
  <si>
    <t>Итого за 14 день</t>
  </si>
  <si>
    <t>День 15 (пятница)</t>
  </si>
  <si>
    <t>Итого за 15 день</t>
  </si>
  <si>
    <t>День 16 (понедельник)</t>
  </si>
  <si>
    <t>Итого за 16 день</t>
  </si>
  <si>
    <t>День 17 (вторник)</t>
  </si>
  <si>
    <t>Итого за 17 день</t>
  </si>
  <si>
    <t>День 18 (среда)</t>
  </si>
  <si>
    <t>Итого за 18 день</t>
  </si>
  <si>
    <t>День 19 (четверг)</t>
  </si>
  <si>
    <t>Итого за 19 день</t>
  </si>
  <si>
    <t xml:space="preserve">Икра кабачковая </t>
  </si>
  <si>
    <t>Соус сметанный</t>
  </si>
  <si>
    <t>Свекла, тушенная со сметаной</t>
  </si>
  <si>
    <t>7.113</t>
  </si>
  <si>
    <t>День 20 ( пятница)</t>
  </si>
  <si>
    <t>Итого за 20 день</t>
  </si>
  <si>
    <t>7.9/8/2</t>
  </si>
  <si>
    <t>Биточки из куры</t>
  </si>
  <si>
    <t>7.019</t>
  </si>
  <si>
    <t>7.20/3</t>
  </si>
  <si>
    <t>20-дневное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</si>
</sst>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2">
    <xf numFmtId="0" fontId="0" fillId="0" borderId="0" xfId="0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0" fontId="2" fillId="0" borderId="0" xfId="0" applyFont="1" applyBorder="1"/>
    <xf numFmtId="49" fontId="1" fillId="0" borderId="10" xfId="0" applyNumberFormat="1" applyFont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1" fontId="3" fillId="2" borderId="10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164" fontId="3" fillId="2" borderId="18" xfId="0" applyNumberFormat="1" applyFont="1" applyFill="1" applyBorder="1" applyAlignment="1">
      <alignment wrapText="1"/>
    </xf>
    <xf numFmtId="164" fontId="1" fillId="2" borderId="18" xfId="0" applyNumberFormat="1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49" fontId="1" fillId="0" borderId="19" xfId="0" applyNumberFormat="1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49" fontId="1" fillId="0" borderId="15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wrapText="1"/>
    </xf>
    <xf numFmtId="1" fontId="3" fillId="2" borderId="21" xfId="0" applyNumberFormat="1" applyFont="1" applyFill="1" applyBorder="1" applyAlignment="1">
      <alignment wrapText="1"/>
    </xf>
    <xf numFmtId="0" fontId="3" fillId="0" borderId="3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4" fontId="1" fillId="0" borderId="24" xfId="0" applyNumberFormat="1" applyFont="1" applyBorder="1" applyAlignment="1">
      <alignment wrapText="1"/>
    </xf>
    <xf numFmtId="49" fontId="1" fillId="0" borderId="25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13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49" fontId="1" fillId="0" borderId="20" xfId="0" applyNumberFormat="1" applyFont="1" applyBorder="1" applyAlignment="1">
      <alignment wrapText="1"/>
    </xf>
    <xf numFmtId="0" fontId="1" fillId="0" borderId="38" xfId="0" applyFont="1" applyBorder="1" applyAlignment="1">
      <alignment wrapText="1"/>
    </xf>
    <xf numFmtId="49" fontId="1" fillId="0" borderId="39" xfId="0" applyNumberFormat="1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9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0" xfId="0" applyNumberFormat="1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49" fontId="1" fillId="3" borderId="8" xfId="0" applyNumberFormat="1" applyFont="1" applyFill="1" applyBorder="1" applyAlignment="1">
      <alignment wrapText="1"/>
    </xf>
    <xf numFmtId="0" fontId="1" fillId="0" borderId="18" xfId="0" applyFont="1" applyBorder="1"/>
    <xf numFmtId="0" fontId="1" fillId="0" borderId="9" xfId="0" applyFont="1" applyBorder="1" applyAlignment="1">
      <alignment wrapText="1"/>
    </xf>
    <xf numFmtId="0" fontId="1" fillId="0" borderId="34" xfId="0" applyFont="1" applyBorder="1" applyAlignment="1">
      <alignment wrapText="1"/>
    </xf>
    <xf numFmtId="164" fontId="1" fillId="0" borderId="34" xfId="0" applyNumberFormat="1" applyFont="1" applyBorder="1" applyAlignment="1">
      <alignment wrapText="1"/>
    </xf>
    <xf numFmtId="49" fontId="1" fillId="0" borderId="35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49" fontId="1" fillId="0" borderId="33" xfId="0" applyNumberFormat="1" applyFont="1" applyBorder="1" applyAlignment="1">
      <alignment wrapText="1"/>
    </xf>
    <xf numFmtId="49" fontId="1" fillId="0" borderId="40" xfId="0" applyNumberFormat="1" applyFont="1" applyBorder="1" applyAlignment="1">
      <alignment wrapText="1"/>
    </xf>
    <xf numFmtId="0" fontId="1" fillId="0" borderId="10" xfId="0" applyFont="1" applyBorder="1"/>
    <xf numFmtId="49" fontId="1" fillId="0" borderId="2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24" xfId="0" applyFont="1" applyBorder="1" applyAlignment="1">
      <alignment horizontal="right" wrapText="1"/>
    </xf>
    <xf numFmtId="49" fontId="3" fillId="0" borderId="25" xfId="0" applyNumberFormat="1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24" xfId="0" applyFont="1" applyFill="1" applyBorder="1" applyAlignment="1">
      <alignment wrapText="1"/>
    </xf>
    <xf numFmtId="49" fontId="3" fillId="0" borderId="25" xfId="0" applyNumberFormat="1" applyFont="1" applyFill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49" fontId="3" fillId="0" borderId="43" xfId="0" applyNumberFormat="1" applyFont="1" applyBorder="1" applyAlignment="1">
      <alignment wrapText="1"/>
    </xf>
    <xf numFmtId="49" fontId="1" fillId="0" borderId="44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9" fontId="2" fillId="0" borderId="0" xfId="1" applyFont="1" applyBorder="1"/>
    <xf numFmtId="0" fontId="1" fillId="0" borderId="1" xfId="0" applyFont="1" applyBorder="1" applyAlignment="1">
      <alignment horizontal="right" wrapText="1"/>
    </xf>
    <xf numFmtId="0" fontId="1" fillId="0" borderId="4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" fontId="4" fillId="0" borderId="2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18" xfId="0" applyFont="1" applyBorder="1" applyAlignment="1">
      <alignment horizontal="right" wrapText="1"/>
    </xf>
    <xf numFmtId="0" fontId="3" fillId="0" borderId="38" xfId="0" applyFont="1" applyBorder="1" applyAlignment="1">
      <alignment wrapText="1"/>
    </xf>
    <xf numFmtId="49" fontId="3" fillId="0" borderId="39" xfId="0" applyNumberFormat="1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34" xfId="0" applyFont="1" applyFill="1" applyBorder="1" applyAlignment="1">
      <alignment wrapText="1"/>
    </xf>
    <xf numFmtId="49" fontId="3" fillId="0" borderId="35" xfId="0" applyNumberFormat="1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38" xfId="0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49" fontId="1" fillId="0" borderId="43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49" fontId="1" fillId="3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164" fontId="1" fillId="0" borderId="38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13" xfId="0" applyNumberFormat="1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5"/>
  <sheetViews>
    <sheetView tabSelected="1" topLeftCell="A2" zoomScaleNormal="100" workbookViewId="0">
      <pane ySplit="4" topLeftCell="A6" activePane="bottomLeft" state="frozen"/>
      <selection activeCell="A2" sqref="A2"/>
      <selection pane="bottomLeft" activeCell="M419" sqref="M419"/>
    </sheetView>
  </sheetViews>
  <sheetFormatPr defaultRowHeight="15" x14ac:dyDescent="0.25"/>
  <cols>
    <col min="1" max="1" width="15.7109375" style="3" customWidth="1"/>
    <col min="2" max="2" width="41.140625" style="3" customWidth="1"/>
    <col min="3" max="3" width="10.5703125" style="3" customWidth="1"/>
    <col min="4" max="4" width="9.5703125" style="3" customWidth="1"/>
    <col min="5" max="5" width="9.7109375" style="3" customWidth="1"/>
    <col min="6" max="6" width="12.5703125" style="3" customWidth="1"/>
    <col min="7" max="7" width="21.5703125" style="3" customWidth="1"/>
    <col min="8" max="8" width="10.42578125" style="3" customWidth="1"/>
    <col min="9" max="9" width="13.140625" style="3" customWidth="1"/>
    <col min="10" max="10" width="13.5703125" style="9" hidden="1" customWidth="1"/>
    <col min="11" max="11" width="22.28515625" style="3" hidden="1" customWidth="1"/>
    <col min="12" max="12" width="13.140625" style="3" customWidth="1"/>
    <col min="13" max="13" width="27.42578125" style="3" customWidth="1"/>
    <col min="14" max="16384" width="9.140625" style="3"/>
  </cols>
  <sheetData>
    <row r="1" spans="1:12" hidden="1" x14ac:dyDescent="0.25"/>
    <row r="2" spans="1:12" ht="15.75" x14ac:dyDescent="0.25">
      <c r="A2" s="158" t="s">
        <v>254</v>
      </c>
      <c r="B2" s="158"/>
      <c r="C2" s="158"/>
      <c r="D2" s="158"/>
      <c r="E2" s="158"/>
      <c r="F2" s="158"/>
      <c r="G2" s="158"/>
      <c r="H2" s="158"/>
      <c r="I2" s="158"/>
    </row>
    <row r="3" spans="1:12" ht="16.5" thickBot="1" x14ac:dyDescent="0.3">
      <c r="A3" s="5"/>
      <c r="B3" s="5"/>
      <c r="C3" s="5"/>
      <c r="D3" s="5"/>
      <c r="E3" s="5"/>
      <c r="F3" s="5"/>
      <c r="G3" s="5"/>
      <c r="H3" s="5"/>
      <c r="I3" s="5"/>
    </row>
    <row r="4" spans="1:12" ht="60" customHeight="1" x14ac:dyDescent="0.25">
      <c r="A4" s="159" t="s">
        <v>0</v>
      </c>
      <c r="B4" s="161" t="s">
        <v>1</v>
      </c>
      <c r="C4" s="161" t="s">
        <v>8</v>
      </c>
      <c r="D4" s="161" t="s">
        <v>2</v>
      </c>
      <c r="E4" s="161"/>
      <c r="F4" s="161"/>
      <c r="G4" s="161" t="s">
        <v>6</v>
      </c>
      <c r="H4" s="161" t="s">
        <v>39</v>
      </c>
      <c r="I4" s="163" t="s">
        <v>7</v>
      </c>
      <c r="J4" s="156"/>
      <c r="K4" s="157"/>
      <c r="L4" s="157"/>
    </row>
    <row r="5" spans="1:12" ht="29.25" customHeight="1" x14ac:dyDescent="0.25">
      <c r="A5" s="160"/>
      <c r="B5" s="162"/>
      <c r="C5" s="162"/>
      <c r="D5" s="1" t="s">
        <v>3</v>
      </c>
      <c r="E5" s="1" t="s">
        <v>4</v>
      </c>
      <c r="F5" s="1" t="s">
        <v>5</v>
      </c>
      <c r="G5" s="162"/>
      <c r="H5" s="162"/>
      <c r="I5" s="164"/>
      <c r="J5" s="156"/>
      <c r="K5" s="157"/>
      <c r="L5" s="157"/>
    </row>
    <row r="6" spans="1:12" ht="16.5" thickBot="1" x14ac:dyDescent="0.3">
      <c r="A6" s="152" t="s">
        <v>56</v>
      </c>
      <c r="B6" s="153"/>
      <c r="C6" s="153"/>
      <c r="D6" s="153"/>
      <c r="E6" s="153"/>
      <c r="F6" s="153"/>
      <c r="G6" s="153"/>
      <c r="H6" s="153"/>
      <c r="I6" s="154"/>
    </row>
    <row r="7" spans="1:12" ht="32.25" customHeight="1" x14ac:dyDescent="0.25">
      <c r="A7" s="134" t="s">
        <v>9</v>
      </c>
      <c r="B7" s="21" t="s">
        <v>103</v>
      </c>
      <c r="C7" s="105">
        <v>200</v>
      </c>
      <c r="D7" s="21">
        <v>5.24</v>
      </c>
      <c r="E7" s="21">
        <v>5.44</v>
      </c>
      <c r="F7" s="21">
        <v>28.42</v>
      </c>
      <c r="G7" s="21">
        <v>196.44</v>
      </c>
      <c r="H7" s="21">
        <v>0.42</v>
      </c>
      <c r="I7" s="22" t="s">
        <v>172</v>
      </c>
    </row>
    <row r="8" spans="1:12" ht="15.75" x14ac:dyDescent="0.25">
      <c r="A8" s="135"/>
      <c r="B8" s="1" t="s">
        <v>158</v>
      </c>
      <c r="C8" s="82">
        <v>45</v>
      </c>
      <c r="D8" s="1">
        <v>3.11</v>
      </c>
      <c r="E8" s="1">
        <v>5.33</v>
      </c>
      <c r="F8" s="1">
        <v>21.36</v>
      </c>
      <c r="G8" s="1">
        <v>131.93</v>
      </c>
      <c r="H8" s="1">
        <v>0</v>
      </c>
      <c r="I8" s="10" t="s">
        <v>46</v>
      </c>
    </row>
    <row r="9" spans="1:12" ht="16.5" thickBot="1" x14ac:dyDescent="0.3">
      <c r="A9" s="155"/>
      <c r="B9" s="36" t="s">
        <v>104</v>
      </c>
      <c r="C9" s="37">
        <v>200</v>
      </c>
      <c r="D9" s="36">
        <v>1.32</v>
      </c>
      <c r="E9" s="36">
        <v>1.42</v>
      </c>
      <c r="F9" s="36">
        <v>11.22</v>
      </c>
      <c r="G9" s="36">
        <v>66.900000000000006</v>
      </c>
      <c r="H9" s="36">
        <v>0.26</v>
      </c>
      <c r="I9" s="46" t="s">
        <v>173</v>
      </c>
    </row>
    <row r="10" spans="1:12" ht="16.5" thickBot="1" x14ac:dyDescent="0.3">
      <c r="A10" s="122" t="s">
        <v>149</v>
      </c>
      <c r="B10" s="123"/>
      <c r="C10" s="70">
        <f>SUM(C7:C9)</f>
        <v>445</v>
      </c>
      <c r="D10" s="70">
        <f t="shared" ref="D10:H10" si="0">SUM(D7:D9)</f>
        <v>9.67</v>
      </c>
      <c r="E10" s="70">
        <f t="shared" si="0"/>
        <v>12.19</v>
      </c>
      <c r="F10" s="70">
        <f t="shared" si="0"/>
        <v>61</v>
      </c>
      <c r="G10" s="70">
        <f t="shared" si="0"/>
        <v>395.27</v>
      </c>
      <c r="H10" s="70">
        <f t="shared" si="0"/>
        <v>0.67999999999999994</v>
      </c>
      <c r="I10" s="39"/>
      <c r="J10" s="81"/>
      <c r="K10" s="81"/>
      <c r="L10" s="81"/>
    </row>
    <row r="11" spans="1:12" ht="30.75" thickBot="1" x14ac:dyDescent="0.3">
      <c r="A11" s="25" t="s">
        <v>11</v>
      </c>
      <c r="B11" s="26" t="s">
        <v>78</v>
      </c>
      <c r="C11" s="26">
        <v>200</v>
      </c>
      <c r="D11" s="38">
        <v>1</v>
      </c>
      <c r="E11" s="26">
        <v>0.2</v>
      </c>
      <c r="F11" s="26">
        <v>20.2</v>
      </c>
      <c r="G11" s="26">
        <v>92.37</v>
      </c>
      <c r="H11" s="38">
        <v>3</v>
      </c>
      <c r="I11" s="39" t="s">
        <v>117</v>
      </c>
      <c r="J11" s="81"/>
      <c r="K11" s="81"/>
      <c r="L11" s="81"/>
    </row>
    <row r="12" spans="1:12" ht="45.75" x14ac:dyDescent="0.25">
      <c r="A12" s="124" t="s">
        <v>12</v>
      </c>
      <c r="B12" s="21" t="s">
        <v>207</v>
      </c>
      <c r="C12" s="21">
        <v>60</v>
      </c>
      <c r="D12" s="21">
        <v>0.96</v>
      </c>
      <c r="E12" s="21">
        <v>3.07</v>
      </c>
      <c r="F12" s="21">
        <v>7.26</v>
      </c>
      <c r="G12" s="21">
        <v>55.11</v>
      </c>
      <c r="H12" s="21">
        <v>22.69</v>
      </c>
      <c r="I12" s="22" t="s">
        <v>208</v>
      </c>
      <c r="J12" s="81"/>
      <c r="K12" s="81"/>
      <c r="L12" s="81"/>
    </row>
    <row r="13" spans="1:12" ht="15.75" x14ac:dyDescent="0.25">
      <c r="A13" s="125"/>
      <c r="B13" s="1" t="s">
        <v>79</v>
      </c>
      <c r="C13" s="1">
        <v>200</v>
      </c>
      <c r="D13" s="2">
        <v>2.44</v>
      </c>
      <c r="E13" s="2">
        <v>3.9</v>
      </c>
      <c r="F13" s="2">
        <v>10.3</v>
      </c>
      <c r="G13" s="2">
        <v>91.44</v>
      </c>
      <c r="H13" s="2">
        <v>6.24</v>
      </c>
      <c r="I13" s="41" t="s">
        <v>174</v>
      </c>
      <c r="J13" s="81"/>
      <c r="K13" s="81"/>
      <c r="L13" s="81"/>
    </row>
    <row r="14" spans="1:12" ht="15.75" x14ac:dyDescent="0.25">
      <c r="A14" s="125"/>
      <c r="B14" s="1" t="s">
        <v>182</v>
      </c>
      <c r="C14" s="1">
        <v>80</v>
      </c>
      <c r="D14" s="2">
        <v>13.19</v>
      </c>
      <c r="E14" s="2">
        <v>15.17</v>
      </c>
      <c r="F14" s="2">
        <v>4.75</v>
      </c>
      <c r="G14" s="2">
        <v>231.04</v>
      </c>
      <c r="H14" s="2">
        <v>0</v>
      </c>
      <c r="I14" s="41" t="s">
        <v>183</v>
      </c>
      <c r="J14" s="81"/>
      <c r="K14" s="81"/>
      <c r="L14" s="81"/>
    </row>
    <row r="15" spans="1:12" ht="30.75" x14ac:dyDescent="0.25">
      <c r="A15" s="125"/>
      <c r="B15" s="42" t="s">
        <v>41</v>
      </c>
      <c r="C15" s="1">
        <v>150</v>
      </c>
      <c r="D15" s="1">
        <v>7.42</v>
      </c>
      <c r="E15" s="1">
        <v>7.4</v>
      </c>
      <c r="F15" s="1">
        <v>46.01</v>
      </c>
      <c r="G15" s="1">
        <v>271.95999999999998</v>
      </c>
      <c r="H15" s="30">
        <v>0.9</v>
      </c>
      <c r="I15" s="80" t="s">
        <v>137</v>
      </c>
      <c r="J15" s="81"/>
      <c r="K15" s="81"/>
      <c r="L15" s="81"/>
    </row>
    <row r="16" spans="1:12" ht="15.75" x14ac:dyDescent="0.25">
      <c r="A16" s="125"/>
      <c r="B16" s="1" t="s">
        <v>105</v>
      </c>
      <c r="C16" s="1">
        <v>200</v>
      </c>
      <c r="D16" s="51">
        <v>0.5</v>
      </c>
      <c r="E16" s="1">
        <v>0.04</v>
      </c>
      <c r="F16" s="51">
        <v>18</v>
      </c>
      <c r="G16" s="1">
        <v>56.86</v>
      </c>
      <c r="H16" s="44">
        <v>50.16</v>
      </c>
      <c r="I16" s="10" t="s">
        <v>175</v>
      </c>
      <c r="J16" s="81"/>
      <c r="K16" s="81"/>
      <c r="L16" s="81"/>
    </row>
    <row r="17" spans="1:12" ht="15.75" x14ac:dyDescent="0.25">
      <c r="A17" s="125"/>
      <c r="B17" s="1" t="s">
        <v>66</v>
      </c>
      <c r="C17" s="1">
        <v>40</v>
      </c>
      <c r="D17" s="1">
        <v>2.4</v>
      </c>
      <c r="E17" s="1">
        <v>0.48</v>
      </c>
      <c r="F17" s="1">
        <v>16.72</v>
      </c>
      <c r="G17" s="1">
        <v>72.400000000000006</v>
      </c>
      <c r="H17" s="2">
        <v>0</v>
      </c>
      <c r="I17" s="10" t="s">
        <v>48</v>
      </c>
      <c r="J17" s="81"/>
      <c r="K17" s="81"/>
      <c r="L17" s="81"/>
    </row>
    <row r="18" spans="1:12" ht="16.5" thickBot="1" x14ac:dyDescent="0.3">
      <c r="A18" s="125"/>
      <c r="B18" s="42" t="s">
        <v>80</v>
      </c>
      <c r="C18" s="36">
        <v>15</v>
      </c>
      <c r="D18" s="36">
        <v>1.29</v>
      </c>
      <c r="E18" s="36">
        <v>0.14000000000000001</v>
      </c>
      <c r="F18" s="36">
        <v>8.2100000000000009</v>
      </c>
      <c r="G18" s="36">
        <v>41.74</v>
      </c>
      <c r="H18" s="45">
        <v>0</v>
      </c>
      <c r="I18" s="46" t="s">
        <v>90</v>
      </c>
      <c r="J18" s="81"/>
      <c r="K18" s="81"/>
      <c r="L18" s="81"/>
    </row>
    <row r="19" spans="1:12" ht="16.5" thickBot="1" x14ac:dyDescent="0.3">
      <c r="A19" s="150" t="s">
        <v>150</v>
      </c>
      <c r="B19" s="126"/>
      <c r="C19" s="93">
        <f>SUM(C12:C18)</f>
        <v>745</v>
      </c>
      <c r="D19" s="93">
        <f t="shared" ref="D19:H19" si="1">SUM(D12:D18)</f>
        <v>28.199999999999996</v>
      </c>
      <c r="E19" s="93">
        <f t="shared" si="1"/>
        <v>30.2</v>
      </c>
      <c r="F19" s="93">
        <f t="shared" si="1"/>
        <v>111.25</v>
      </c>
      <c r="G19" s="93">
        <f t="shared" si="1"/>
        <v>820.55</v>
      </c>
      <c r="H19" s="93">
        <f t="shared" si="1"/>
        <v>79.989999999999995</v>
      </c>
      <c r="I19" s="94"/>
      <c r="J19" s="81"/>
      <c r="K19" s="81"/>
      <c r="L19" s="81"/>
    </row>
    <row r="20" spans="1:12" ht="15.75" x14ac:dyDescent="0.25">
      <c r="A20" s="134" t="s">
        <v>50</v>
      </c>
      <c r="B20" s="21" t="s">
        <v>63</v>
      </c>
      <c r="C20" s="21">
        <v>120</v>
      </c>
      <c r="D20" s="21">
        <v>14.26</v>
      </c>
      <c r="E20" s="21">
        <v>21.68</v>
      </c>
      <c r="F20" s="21">
        <v>17.489999999999998</v>
      </c>
      <c r="G20" s="21">
        <v>316.89999999999998</v>
      </c>
      <c r="H20" s="21">
        <v>0.15</v>
      </c>
      <c r="I20" s="22" t="s">
        <v>142</v>
      </c>
      <c r="J20" s="81"/>
      <c r="K20" s="81"/>
      <c r="L20" s="81"/>
    </row>
    <row r="21" spans="1:12" ht="15.75" x14ac:dyDescent="0.25">
      <c r="A21" s="135"/>
      <c r="B21" s="1" t="s">
        <v>51</v>
      </c>
      <c r="C21" s="1">
        <v>20</v>
      </c>
      <c r="D21" s="4">
        <v>1.47</v>
      </c>
      <c r="E21" s="1">
        <v>1.74</v>
      </c>
      <c r="F21" s="4">
        <v>11.47</v>
      </c>
      <c r="G21" s="4">
        <v>65.52</v>
      </c>
      <c r="H21" s="1">
        <v>0</v>
      </c>
      <c r="I21" s="10" t="s">
        <v>101</v>
      </c>
      <c r="J21" s="81"/>
      <c r="K21" s="81"/>
      <c r="L21" s="81"/>
    </row>
    <row r="22" spans="1:12" ht="15.75" x14ac:dyDescent="0.25">
      <c r="A22" s="135"/>
      <c r="B22" s="52" t="s">
        <v>47</v>
      </c>
      <c r="C22" s="1">
        <v>200</v>
      </c>
      <c r="D22" s="44">
        <v>6</v>
      </c>
      <c r="E22" s="44">
        <v>12</v>
      </c>
      <c r="F22" s="1">
        <v>8.1999999999999993</v>
      </c>
      <c r="G22" s="1">
        <v>168.7</v>
      </c>
      <c r="H22" s="2">
        <v>0</v>
      </c>
      <c r="I22" s="10" t="s">
        <v>112</v>
      </c>
      <c r="J22" s="81"/>
      <c r="K22" s="81"/>
      <c r="L22" s="81"/>
    </row>
    <row r="23" spans="1:12" ht="15.75" x14ac:dyDescent="0.25">
      <c r="A23" s="135"/>
      <c r="B23" s="1" t="s">
        <v>15</v>
      </c>
      <c r="C23" s="1">
        <v>20</v>
      </c>
      <c r="D23" s="1">
        <v>1.52</v>
      </c>
      <c r="E23" s="1">
        <v>0.18</v>
      </c>
      <c r="F23" s="1">
        <v>10.02</v>
      </c>
      <c r="G23" s="1">
        <v>46.38</v>
      </c>
      <c r="H23" s="2">
        <v>0</v>
      </c>
      <c r="I23" s="10" t="s">
        <v>45</v>
      </c>
      <c r="J23" s="81"/>
      <c r="K23" s="81"/>
      <c r="L23" s="81"/>
    </row>
    <row r="24" spans="1:12" ht="16.5" thickBot="1" x14ac:dyDescent="0.3">
      <c r="A24" s="136"/>
      <c r="B24" s="23" t="s">
        <v>70</v>
      </c>
      <c r="C24" s="23">
        <v>20</v>
      </c>
      <c r="D24" s="23">
        <v>2.08</v>
      </c>
      <c r="E24" s="23">
        <v>1.04</v>
      </c>
      <c r="F24" s="23">
        <v>15.36</v>
      </c>
      <c r="G24" s="23">
        <v>91.95</v>
      </c>
      <c r="H24" s="23">
        <v>0</v>
      </c>
      <c r="I24" s="50" t="s">
        <v>143</v>
      </c>
      <c r="J24" s="81"/>
      <c r="K24" s="81"/>
      <c r="L24" s="81"/>
    </row>
    <row r="25" spans="1:12" ht="16.5" thickBot="1" x14ac:dyDescent="0.3">
      <c r="A25" s="146" t="s">
        <v>151</v>
      </c>
      <c r="B25" s="130"/>
      <c r="C25" s="35">
        <f>SUM(C20:C24)</f>
        <v>380</v>
      </c>
      <c r="D25" s="35">
        <f t="shared" ref="D25:H25" si="2">SUM(D20:D24)</f>
        <v>25.33</v>
      </c>
      <c r="E25" s="35">
        <f t="shared" si="2"/>
        <v>36.64</v>
      </c>
      <c r="F25" s="35">
        <f t="shared" si="2"/>
        <v>62.539999999999992</v>
      </c>
      <c r="G25" s="35">
        <f t="shared" si="2"/>
        <v>689.44999999999993</v>
      </c>
      <c r="H25" s="35">
        <f t="shared" si="2"/>
        <v>0.15</v>
      </c>
      <c r="I25" s="72"/>
      <c r="J25" s="81"/>
      <c r="K25" s="81"/>
      <c r="L25" s="81"/>
    </row>
    <row r="26" spans="1:12" ht="20.25" customHeight="1" thickBot="1" x14ac:dyDescent="0.3">
      <c r="A26" s="120" t="s">
        <v>23</v>
      </c>
      <c r="B26" s="121"/>
      <c r="C26" s="90">
        <f>C10+C11+C19+C25</f>
        <v>1770</v>
      </c>
      <c r="D26" s="90">
        <f t="shared" ref="D26:H26" si="3">D10+D11+D19+D25</f>
        <v>64.199999999999989</v>
      </c>
      <c r="E26" s="90">
        <f t="shared" si="3"/>
        <v>79.22999999999999</v>
      </c>
      <c r="F26" s="90">
        <f t="shared" si="3"/>
        <v>254.98999999999998</v>
      </c>
      <c r="G26" s="90">
        <f t="shared" si="3"/>
        <v>1997.6399999999999</v>
      </c>
      <c r="H26" s="90">
        <f t="shared" si="3"/>
        <v>83.82</v>
      </c>
      <c r="I26" s="28"/>
      <c r="J26" s="81"/>
      <c r="K26" s="81"/>
      <c r="L26" s="81"/>
    </row>
    <row r="27" spans="1:12" ht="16.5" thickBot="1" x14ac:dyDescent="0.3">
      <c r="A27" s="131" t="s">
        <v>57</v>
      </c>
      <c r="B27" s="132"/>
      <c r="C27" s="132"/>
      <c r="D27" s="132"/>
      <c r="E27" s="132"/>
      <c r="F27" s="132"/>
      <c r="G27" s="132"/>
      <c r="H27" s="132"/>
      <c r="I27" s="133"/>
      <c r="J27" s="81"/>
      <c r="K27" s="81"/>
      <c r="L27" s="81"/>
    </row>
    <row r="28" spans="1:12" ht="30.75" x14ac:dyDescent="0.25">
      <c r="A28" s="134" t="s">
        <v>9</v>
      </c>
      <c r="B28" s="21" t="s">
        <v>176</v>
      </c>
      <c r="C28" s="21">
        <v>200</v>
      </c>
      <c r="D28" s="21">
        <v>5.86</v>
      </c>
      <c r="E28" s="21">
        <v>7.84</v>
      </c>
      <c r="F28" s="21">
        <v>28.62</v>
      </c>
      <c r="G28" s="21">
        <v>208.76</v>
      </c>
      <c r="H28" s="21">
        <v>0.52</v>
      </c>
      <c r="I28" s="22" t="s">
        <v>177</v>
      </c>
      <c r="J28" s="81"/>
      <c r="K28" s="81"/>
      <c r="L28" s="81"/>
    </row>
    <row r="29" spans="1:12" ht="15.75" x14ac:dyDescent="0.25">
      <c r="A29" s="135"/>
      <c r="B29" s="1" t="s">
        <v>159</v>
      </c>
      <c r="C29" s="82">
        <v>54</v>
      </c>
      <c r="D29" s="1">
        <v>5.25</v>
      </c>
      <c r="E29" s="1">
        <v>7.54</v>
      </c>
      <c r="F29" s="1">
        <v>21.36</v>
      </c>
      <c r="G29" s="1">
        <v>161.19999999999999</v>
      </c>
      <c r="H29" s="1">
        <v>7.0000000000000007E-2</v>
      </c>
      <c r="I29" s="10" t="s">
        <v>119</v>
      </c>
      <c r="J29" s="81"/>
      <c r="K29" s="81"/>
      <c r="L29" s="81"/>
    </row>
    <row r="30" spans="1:12" ht="16.5" thickBot="1" x14ac:dyDescent="0.3">
      <c r="A30" s="136"/>
      <c r="B30" s="23" t="s">
        <v>19</v>
      </c>
      <c r="C30" s="23">
        <v>200</v>
      </c>
      <c r="D30" s="23">
        <v>2.8</v>
      </c>
      <c r="E30" s="23">
        <v>2.82</v>
      </c>
      <c r="F30" s="23">
        <v>14.14</v>
      </c>
      <c r="G30" s="23">
        <v>103.5</v>
      </c>
      <c r="H30" s="23">
        <v>0.52</v>
      </c>
      <c r="I30" s="24" t="s">
        <v>178</v>
      </c>
      <c r="J30" s="81"/>
      <c r="K30" s="81"/>
      <c r="L30" s="81"/>
    </row>
    <row r="31" spans="1:12" ht="16.5" thickBot="1" x14ac:dyDescent="0.3">
      <c r="A31" s="122" t="s">
        <v>149</v>
      </c>
      <c r="B31" s="123"/>
      <c r="C31" s="70">
        <f t="shared" ref="C31:H31" si="4">SUM(C28:C30)</f>
        <v>454</v>
      </c>
      <c r="D31" s="70">
        <f t="shared" si="4"/>
        <v>13.91</v>
      </c>
      <c r="E31" s="70">
        <f t="shared" si="4"/>
        <v>18.2</v>
      </c>
      <c r="F31" s="70">
        <f t="shared" si="4"/>
        <v>64.12</v>
      </c>
      <c r="G31" s="70">
        <f t="shared" si="4"/>
        <v>473.46</v>
      </c>
      <c r="H31" s="70">
        <f t="shared" si="4"/>
        <v>1.1100000000000001</v>
      </c>
      <c r="I31" s="39"/>
      <c r="J31" s="81"/>
      <c r="K31" s="81"/>
      <c r="L31" s="81"/>
    </row>
    <row r="32" spans="1:12" ht="30.75" thickBot="1" x14ac:dyDescent="0.3">
      <c r="A32" s="25" t="s">
        <v>11</v>
      </c>
      <c r="B32" s="26" t="s">
        <v>78</v>
      </c>
      <c r="C32" s="26">
        <v>200</v>
      </c>
      <c r="D32" s="38">
        <v>1</v>
      </c>
      <c r="E32" s="26">
        <v>0.2</v>
      </c>
      <c r="F32" s="26">
        <v>20.2</v>
      </c>
      <c r="G32" s="26">
        <v>92.37</v>
      </c>
      <c r="H32" s="38">
        <v>3</v>
      </c>
      <c r="I32" s="39" t="s">
        <v>117</v>
      </c>
      <c r="J32" s="81"/>
      <c r="K32" s="81"/>
      <c r="L32" s="81"/>
    </row>
    <row r="33" spans="1:12" ht="30.75" x14ac:dyDescent="0.25">
      <c r="A33" s="124" t="s">
        <v>12</v>
      </c>
      <c r="B33" s="21" t="s">
        <v>107</v>
      </c>
      <c r="C33" s="21">
        <v>60</v>
      </c>
      <c r="D33" s="21">
        <v>0.56000000000000005</v>
      </c>
      <c r="E33" s="21">
        <v>3.12</v>
      </c>
      <c r="F33" s="21">
        <v>7.94</v>
      </c>
      <c r="G33" s="21">
        <v>56.91</v>
      </c>
      <c r="H33" s="21">
        <v>3.19</v>
      </c>
      <c r="I33" s="22" t="s">
        <v>86</v>
      </c>
      <c r="J33" s="81"/>
      <c r="K33" s="81"/>
      <c r="L33" s="81"/>
    </row>
    <row r="34" spans="1:12" ht="22.5" customHeight="1" x14ac:dyDescent="0.25">
      <c r="A34" s="125"/>
      <c r="B34" s="1" t="s">
        <v>114</v>
      </c>
      <c r="C34" s="1">
        <v>200</v>
      </c>
      <c r="D34" s="1">
        <v>6.49</v>
      </c>
      <c r="E34" s="1">
        <v>6.56</v>
      </c>
      <c r="F34" s="1">
        <v>11.21</v>
      </c>
      <c r="G34" s="44">
        <v>136.28</v>
      </c>
      <c r="H34" s="1">
        <v>8.65</v>
      </c>
      <c r="I34" s="10" t="s">
        <v>156</v>
      </c>
      <c r="J34" s="81"/>
      <c r="K34" s="81"/>
      <c r="L34" s="81"/>
    </row>
    <row r="35" spans="1:12" ht="15.75" x14ac:dyDescent="0.25">
      <c r="A35" s="125"/>
      <c r="B35" s="1" t="s">
        <v>108</v>
      </c>
      <c r="C35" s="1">
        <v>80</v>
      </c>
      <c r="D35" s="51">
        <v>11.49</v>
      </c>
      <c r="E35" s="51">
        <v>10.050000000000001</v>
      </c>
      <c r="F35" s="51">
        <v>4.5199999999999996</v>
      </c>
      <c r="G35" s="51">
        <v>119</v>
      </c>
      <c r="H35" s="1">
        <v>0</v>
      </c>
      <c r="I35" s="10" t="s">
        <v>84</v>
      </c>
      <c r="J35" s="81"/>
      <c r="K35" s="81"/>
      <c r="L35" s="81"/>
    </row>
    <row r="36" spans="1:12" ht="15.75" x14ac:dyDescent="0.25">
      <c r="A36" s="125"/>
      <c r="B36" s="52" t="s">
        <v>54</v>
      </c>
      <c r="C36" s="52">
        <v>150</v>
      </c>
      <c r="D36" s="52">
        <v>5.33</v>
      </c>
      <c r="E36" s="52">
        <v>4.7</v>
      </c>
      <c r="F36" s="52">
        <v>38.24</v>
      </c>
      <c r="G36" s="52">
        <v>209.27</v>
      </c>
      <c r="H36" s="1">
        <v>0</v>
      </c>
      <c r="I36" s="53" t="s">
        <v>179</v>
      </c>
      <c r="J36" s="81"/>
      <c r="K36" s="81"/>
      <c r="L36" s="81"/>
    </row>
    <row r="37" spans="1:12" ht="15.75" x14ac:dyDescent="0.25">
      <c r="A37" s="125"/>
      <c r="B37" s="1" t="s">
        <v>105</v>
      </c>
      <c r="C37" s="1">
        <v>200</v>
      </c>
      <c r="D37" s="51">
        <v>0.5</v>
      </c>
      <c r="E37" s="1">
        <v>0.04</v>
      </c>
      <c r="F37" s="51">
        <v>18</v>
      </c>
      <c r="G37" s="1">
        <v>56.86</v>
      </c>
      <c r="H37" s="44">
        <v>50.16</v>
      </c>
      <c r="I37" s="10" t="s">
        <v>175</v>
      </c>
      <c r="J37" s="81"/>
      <c r="K37" s="81"/>
      <c r="L37" s="81"/>
    </row>
    <row r="38" spans="1:12" ht="15.75" x14ac:dyDescent="0.25">
      <c r="A38" s="125"/>
      <c r="B38" s="1" t="s">
        <v>66</v>
      </c>
      <c r="C38" s="1">
        <v>40</v>
      </c>
      <c r="D38" s="1">
        <v>2.4</v>
      </c>
      <c r="E38" s="1">
        <v>0.48</v>
      </c>
      <c r="F38" s="1">
        <v>16.72</v>
      </c>
      <c r="G38" s="1">
        <v>72.400000000000006</v>
      </c>
      <c r="H38" s="2">
        <v>0</v>
      </c>
      <c r="I38" s="10" t="s">
        <v>48</v>
      </c>
      <c r="J38" s="81"/>
      <c r="K38" s="81"/>
      <c r="L38" s="81"/>
    </row>
    <row r="39" spans="1:12" ht="15.75" x14ac:dyDescent="0.25">
      <c r="A39" s="125"/>
      <c r="B39" s="1" t="s">
        <v>15</v>
      </c>
      <c r="C39" s="1">
        <v>20</v>
      </c>
      <c r="D39" s="1">
        <v>1.52</v>
      </c>
      <c r="E39" s="1">
        <v>0.18</v>
      </c>
      <c r="F39" s="1">
        <v>10.02</v>
      </c>
      <c r="G39" s="1">
        <v>46.38</v>
      </c>
      <c r="H39" s="1">
        <v>0</v>
      </c>
      <c r="I39" s="10" t="s">
        <v>45</v>
      </c>
      <c r="J39" s="81"/>
      <c r="K39" s="81"/>
      <c r="L39" s="81"/>
    </row>
    <row r="40" spans="1:12" ht="16.5" thickBot="1" x14ac:dyDescent="0.3">
      <c r="A40" s="144"/>
      <c r="B40" s="23" t="s">
        <v>14</v>
      </c>
      <c r="C40" s="23">
        <v>3</v>
      </c>
      <c r="D40" s="23">
        <v>0.16</v>
      </c>
      <c r="E40" s="23">
        <v>0</v>
      </c>
      <c r="F40" s="23">
        <v>0.15</v>
      </c>
      <c r="G40" s="23">
        <v>1.1599999999999999</v>
      </c>
      <c r="H40" s="23"/>
      <c r="I40" s="50" t="s">
        <v>115</v>
      </c>
      <c r="J40" s="81"/>
      <c r="K40" s="81"/>
      <c r="L40" s="81"/>
    </row>
    <row r="41" spans="1:12" ht="16.5" thickBot="1" x14ac:dyDescent="0.3">
      <c r="A41" s="122" t="s">
        <v>150</v>
      </c>
      <c r="B41" s="123"/>
      <c r="C41" s="27">
        <f>SUM(C33:C40)</f>
        <v>753</v>
      </c>
      <c r="D41" s="27">
        <f t="shared" ref="D41:H41" si="5">SUM(D33:D40)</f>
        <v>28.449999999999996</v>
      </c>
      <c r="E41" s="27">
        <f t="shared" si="5"/>
        <v>25.13</v>
      </c>
      <c r="F41" s="27">
        <f t="shared" si="5"/>
        <v>106.8</v>
      </c>
      <c r="G41" s="27">
        <f t="shared" si="5"/>
        <v>698.26</v>
      </c>
      <c r="H41" s="27">
        <f t="shared" si="5"/>
        <v>62</v>
      </c>
      <c r="I41" s="74"/>
      <c r="J41" s="81"/>
      <c r="K41" s="81"/>
      <c r="L41" s="81"/>
    </row>
    <row r="42" spans="1:12" ht="30.75" x14ac:dyDescent="0.25">
      <c r="A42" s="125" t="s">
        <v>50</v>
      </c>
      <c r="B42" s="54" t="s">
        <v>109</v>
      </c>
      <c r="C42" s="54">
        <v>200</v>
      </c>
      <c r="D42" s="54">
        <v>20.149999999999999</v>
      </c>
      <c r="E42" s="54">
        <v>9.09</v>
      </c>
      <c r="F42" s="54">
        <v>32.76</v>
      </c>
      <c r="G42" s="54">
        <v>349.8</v>
      </c>
      <c r="H42" s="54">
        <v>1.41</v>
      </c>
      <c r="I42" s="55" t="s">
        <v>88</v>
      </c>
      <c r="J42" s="81"/>
      <c r="K42" s="81"/>
      <c r="L42" s="81"/>
    </row>
    <row r="43" spans="1:12" ht="15.75" x14ac:dyDescent="0.25">
      <c r="A43" s="125"/>
      <c r="B43" s="1" t="s">
        <v>15</v>
      </c>
      <c r="C43" s="1">
        <v>20</v>
      </c>
      <c r="D43" s="1">
        <v>1.52</v>
      </c>
      <c r="E43" s="1">
        <v>0.18</v>
      </c>
      <c r="F43" s="1">
        <v>10.02</v>
      </c>
      <c r="G43" s="1">
        <v>46.2</v>
      </c>
      <c r="H43" s="1">
        <v>0</v>
      </c>
      <c r="I43" s="10" t="s">
        <v>45</v>
      </c>
      <c r="J43" s="81"/>
      <c r="K43" s="81"/>
      <c r="L43" s="81"/>
    </row>
    <row r="44" spans="1:12" ht="15.75" x14ac:dyDescent="0.25">
      <c r="A44" s="125"/>
      <c r="B44" s="1" t="s">
        <v>18</v>
      </c>
      <c r="C44" s="1">
        <v>200</v>
      </c>
      <c r="D44" s="4">
        <v>0.04</v>
      </c>
      <c r="E44" s="1">
        <v>0</v>
      </c>
      <c r="F44" s="4">
        <v>12.93</v>
      </c>
      <c r="G44" s="4">
        <v>54.92</v>
      </c>
      <c r="H44" s="1">
        <v>0.8</v>
      </c>
      <c r="I44" s="10" t="s">
        <v>82</v>
      </c>
      <c r="J44" s="81"/>
      <c r="K44" s="81"/>
      <c r="L44" s="81"/>
    </row>
    <row r="45" spans="1:12" ht="16.5" thickBot="1" x14ac:dyDescent="0.3">
      <c r="A45" s="144"/>
      <c r="B45" s="23" t="s">
        <v>129</v>
      </c>
      <c r="C45" s="23">
        <v>25</v>
      </c>
      <c r="D45" s="56">
        <v>1.2</v>
      </c>
      <c r="E45" s="23">
        <v>0.7</v>
      </c>
      <c r="F45" s="56">
        <v>19.43</v>
      </c>
      <c r="G45" s="56">
        <v>87.84</v>
      </c>
      <c r="H45" s="23">
        <v>0</v>
      </c>
      <c r="I45" s="24" t="s">
        <v>120</v>
      </c>
      <c r="J45" s="81"/>
      <c r="K45" s="81"/>
      <c r="L45" s="81"/>
    </row>
    <row r="46" spans="1:12" ht="16.5" thickBot="1" x14ac:dyDescent="0.3">
      <c r="A46" s="122" t="s">
        <v>151</v>
      </c>
      <c r="B46" s="123"/>
      <c r="C46" s="35">
        <f>SUM(C42:C45)</f>
        <v>445</v>
      </c>
      <c r="D46" s="35">
        <f t="shared" ref="D46:H46" si="6">SUM(D42:D45)</f>
        <v>22.909999999999997</v>
      </c>
      <c r="E46" s="35">
        <f t="shared" si="6"/>
        <v>9.9699999999999989</v>
      </c>
      <c r="F46" s="35">
        <f t="shared" si="6"/>
        <v>75.14</v>
      </c>
      <c r="G46" s="35">
        <f t="shared" si="6"/>
        <v>538.76</v>
      </c>
      <c r="H46" s="35">
        <f t="shared" si="6"/>
        <v>2.21</v>
      </c>
      <c r="I46" s="60"/>
      <c r="J46" s="81"/>
      <c r="K46" s="81"/>
      <c r="L46" s="81"/>
    </row>
    <row r="47" spans="1:12" ht="20.25" customHeight="1" thickBot="1" x14ac:dyDescent="0.3">
      <c r="A47" s="120" t="s">
        <v>24</v>
      </c>
      <c r="B47" s="121"/>
      <c r="C47" s="73">
        <f>C31+C32+C41+C46</f>
        <v>1852</v>
      </c>
      <c r="D47" s="73">
        <f t="shared" ref="D47:H47" si="7">D31+D32+D41+D46</f>
        <v>66.27</v>
      </c>
      <c r="E47" s="73">
        <f t="shared" si="7"/>
        <v>53.5</v>
      </c>
      <c r="F47" s="73">
        <f t="shared" si="7"/>
        <v>266.26</v>
      </c>
      <c r="G47" s="73">
        <f t="shared" si="7"/>
        <v>1802.85</v>
      </c>
      <c r="H47" s="73">
        <f t="shared" si="7"/>
        <v>68.319999999999993</v>
      </c>
      <c r="I47" s="28">
        <f>SUM(I27:I45)</f>
        <v>0</v>
      </c>
      <c r="J47" s="81"/>
      <c r="K47" s="81"/>
      <c r="L47" s="81"/>
    </row>
    <row r="48" spans="1:12" ht="16.5" thickBot="1" x14ac:dyDescent="0.3">
      <c r="A48" s="131" t="s">
        <v>58</v>
      </c>
      <c r="B48" s="132"/>
      <c r="C48" s="132"/>
      <c r="D48" s="132"/>
      <c r="E48" s="132"/>
      <c r="F48" s="132"/>
      <c r="G48" s="132"/>
      <c r="H48" s="132"/>
      <c r="I48" s="133"/>
      <c r="J48" s="81"/>
      <c r="K48" s="81"/>
      <c r="L48" s="81"/>
    </row>
    <row r="49" spans="1:21" ht="30.75" x14ac:dyDescent="0.25">
      <c r="A49" s="140" t="s">
        <v>9</v>
      </c>
      <c r="B49" s="106" t="s">
        <v>68</v>
      </c>
      <c r="C49" s="21">
        <v>200</v>
      </c>
      <c r="D49" s="21">
        <v>5.9</v>
      </c>
      <c r="E49" s="21">
        <v>5.62</v>
      </c>
      <c r="F49" s="21">
        <v>33.18</v>
      </c>
      <c r="G49" s="21">
        <v>221.08</v>
      </c>
      <c r="H49" s="21">
        <v>0.42</v>
      </c>
      <c r="I49" s="22" t="s">
        <v>180</v>
      </c>
      <c r="J49" s="81"/>
    </row>
    <row r="50" spans="1:21" ht="15.75" x14ac:dyDescent="0.25">
      <c r="A50" s="142"/>
      <c r="B50" s="57" t="s">
        <v>158</v>
      </c>
      <c r="C50" s="82">
        <v>45</v>
      </c>
      <c r="D50" s="1">
        <v>3.11</v>
      </c>
      <c r="E50" s="1">
        <v>5.32</v>
      </c>
      <c r="F50" s="1">
        <v>21.36</v>
      </c>
      <c r="G50" s="1">
        <v>131.93</v>
      </c>
      <c r="H50" s="1">
        <v>0</v>
      </c>
      <c r="I50" s="10" t="s">
        <v>46</v>
      </c>
      <c r="J50" s="81"/>
      <c r="K50" s="81"/>
      <c r="L50" s="81"/>
    </row>
    <row r="51" spans="1:21" ht="16.5" thickBot="1" x14ac:dyDescent="0.3">
      <c r="A51" s="151"/>
      <c r="B51" s="104" t="s">
        <v>16</v>
      </c>
      <c r="C51" s="23">
        <v>200</v>
      </c>
      <c r="D51" s="56">
        <v>3.78</v>
      </c>
      <c r="E51" s="56">
        <v>3.6</v>
      </c>
      <c r="F51" s="56">
        <v>23.96</v>
      </c>
      <c r="G51" s="56">
        <v>152.80000000000001</v>
      </c>
      <c r="H51" s="23">
        <v>0.52</v>
      </c>
      <c r="I51" s="24" t="s">
        <v>181</v>
      </c>
      <c r="J51" s="81"/>
      <c r="K51" s="81"/>
      <c r="L51" s="81"/>
    </row>
    <row r="52" spans="1:21" ht="16.5" thickBot="1" x14ac:dyDescent="0.3">
      <c r="A52" s="122" t="s">
        <v>149</v>
      </c>
      <c r="B52" s="123"/>
      <c r="C52" s="35">
        <f>SUM(C49:C51)</f>
        <v>445</v>
      </c>
      <c r="D52" s="35">
        <f t="shared" ref="D52:H52" si="8">SUM(D49:D51)</f>
        <v>12.79</v>
      </c>
      <c r="E52" s="35">
        <f t="shared" si="8"/>
        <v>14.540000000000001</v>
      </c>
      <c r="F52" s="35">
        <f t="shared" si="8"/>
        <v>78.5</v>
      </c>
      <c r="G52" s="35">
        <f t="shared" si="8"/>
        <v>505.81</v>
      </c>
      <c r="H52" s="35">
        <f t="shared" si="8"/>
        <v>0.94</v>
      </c>
      <c r="I52" s="60"/>
      <c r="J52" s="81"/>
      <c r="K52" s="81"/>
      <c r="L52" s="81"/>
    </row>
    <row r="53" spans="1:21" ht="30.75" thickBot="1" x14ac:dyDescent="0.3">
      <c r="A53" s="25" t="s">
        <v>11</v>
      </c>
      <c r="B53" s="58" t="s">
        <v>69</v>
      </c>
      <c r="C53" s="58">
        <v>200</v>
      </c>
      <c r="D53" s="58">
        <v>1.26</v>
      </c>
      <c r="E53" s="58">
        <v>0.28000000000000003</v>
      </c>
      <c r="F53" s="58">
        <v>14.42</v>
      </c>
      <c r="G53" s="58">
        <v>56.32</v>
      </c>
      <c r="H53" s="59">
        <v>30</v>
      </c>
      <c r="I53" s="60" t="s">
        <v>116</v>
      </c>
      <c r="J53" s="81"/>
      <c r="K53" s="81"/>
      <c r="L53" s="81"/>
    </row>
    <row r="54" spans="1:21" ht="30.75" x14ac:dyDescent="0.25">
      <c r="A54" s="124" t="s">
        <v>12</v>
      </c>
      <c r="B54" s="21" t="s">
        <v>210</v>
      </c>
      <c r="C54" s="21">
        <v>60</v>
      </c>
      <c r="D54" s="21">
        <v>0.45</v>
      </c>
      <c r="E54" s="21">
        <v>6.05</v>
      </c>
      <c r="F54" s="21">
        <v>2.12</v>
      </c>
      <c r="G54" s="21">
        <v>61.75</v>
      </c>
      <c r="H54" s="21">
        <v>5.47</v>
      </c>
      <c r="I54" s="22" t="s">
        <v>211</v>
      </c>
      <c r="J54" s="81"/>
      <c r="K54" s="81"/>
      <c r="L54" s="81"/>
      <c r="M54" s="88"/>
      <c r="N54" s="88"/>
      <c r="O54" s="88"/>
      <c r="P54" s="88"/>
      <c r="Q54" s="88"/>
      <c r="R54" s="108"/>
      <c r="S54" s="88"/>
      <c r="T54" s="109"/>
      <c r="U54" s="9"/>
    </row>
    <row r="55" spans="1:21" ht="30.75" x14ac:dyDescent="0.25">
      <c r="A55" s="125"/>
      <c r="B55" s="1" t="s">
        <v>44</v>
      </c>
      <c r="C55" s="1">
        <v>200</v>
      </c>
      <c r="D55" s="1">
        <v>1.81</v>
      </c>
      <c r="E55" s="1">
        <v>4.57</v>
      </c>
      <c r="F55" s="1">
        <v>11.72</v>
      </c>
      <c r="G55" s="1">
        <v>100.82</v>
      </c>
      <c r="H55" s="1">
        <v>9.61</v>
      </c>
      <c r="I55" s="10" t="s">
        <v>162</v>
      </c>
      <c r="J55" s="81"/>
      <c r="K55" s="81"/>
      <c r="L55" s="81"/>
    </row>
    <row r="56" spans="1:21" ht="15.75" x14ac:dyDescent="0.25">
      <c r="A56" s="125"/>
      <c r="B56" s="1" t="s">
        <v>215</v>
      </c>
      <c r="C56" s="1">
        <v>80</v>
      </c>
      <c r="D56" s="51">
        <v>18.309999999999999</v>
      </c>
      <c r="E56" s="51">
        <v>6.71</v>
      </c>
      <c r="F56" s="51">
        <v>2.42</v>
      </c>
      <c r="G56" s="51">
        <v>157.13999999999999</v>
      </c>
      <c r="H56" s="1">
        <v>3.53</v>
      </c>
      <c r="I56" s="10" t="s">
        <v>121</v>
      </c>
      <c r="J56" s="81"/>
      <c r="K56" s="81"/>
      <c r="L56" s="81"/>
    </row>
    <row r="57" spans="1:21" ht="15.75" x14ac:dyDescent="0.25">
      <c r="A57" s="125"/>
      <c r="B57" s="1" t="s">
        <v>216</v>
      </c>
      <c r="C57" s="1">
        <v>20</v>
      </c>
      <c r="D57" s="51">
        <v>0.38</v>
      </c>
      <c r="E57" s="51">
        <v>1.21</v>
      </c>
      <c r="F57" s="51">
        <v>1.49</v>
      </c>
      <c r="G57" s="51">
        <v>20.18</v>
      </c>
      <c r="H57" s="1">
        <v>0.13</v>
      </c>
      <c r="I57" s="10" t="s">
        <v>122</v>
      </c>
      <c r="J57" s="81"/>
      <c r="K57" s="81"/>
      <c r="L57" s="81"/>
    </row>
    <row r="58" spans="1:21" ht="15.75" x14ac:dyDescent="0.25">
      <c r="A58" s="125"/>
      <c r="B58" s="1" t="s">
        <v>21</v>
      </c>
      <c r="C58" s="1">
        <v>180</v>
      </c>
      <c r="D58" s="1">
        <v>3.66</v>
      </c>
      <c r="E58" s="1">
        <v>5.59</v>
      </c>
      <c r="F58" s="1">
        <v>27.36</v>
      </c>
      <c r="G58" s="1">
        <v>187.2</v>
      </c>
      <c r="H58" s="1">
        <v>10.74</v>
      </c>
      <c r="I58" s="10" t="s">
        <v>146</v>
      </c>
      <c r="J58" s="81"/>
      <c r="K58" s="81"/>
      <c r="L58" s="81"/>
    </row>
    <row r="59" spans="1:21" ht="15.75" x14ac:dyDescent="0.25">
      <c r="A59" s="125"/>
      <c r="B59" s="1" t="s">
        <v>105</v>
      </c>
      <c r="C59" s="1">
        <v>200</v>
      </c>
      <c r="D59" s="51">
        <v>0.5</v>
      </c>
      <c r="E59" s="1">
        <v>0.04</v>
      </c>
      <c r="F59" s="51">
        <v>18</v>
      </c>
      <c r="G59" s="1">
        <v>56.86</v>
      </c>
      <c r="H59" s="44">
        <v>50.16</v>
      </c>
      <c r="I59" s="10" t="s">
        <v>175</v>
      </c>
      <c r="J59" s="81"/>
      <c r="K59" s="81"/>
      <c r="L59" s="81"/>
    </row>
    <row r="60" spans="1:21" ht="15.75" x14ac:dyDescent="0.25">
      <c r="A60" s="125"/>
      <c r="B60" s="1" t="s">
        <v>66</v>
      </c>
      <c r="C60" s="1">
        <v>40</v>
      </c>
      <c r="D60" s="1">
        <v>2.4</v>
      </c>
      <c r="E60" s="1">
        <v>0.48</v>
      </c>
      <c r="F60" s="1">
        <v>16.72</v>
      </c>
      <c r="G60" s="1">
        <v>72.400000000000006</v>
      </c>
      <c r="H60" s="2">
        <v>0</v>
      </c>
      <c r="I60" s="10" t="s">
        <v>48</v>
      </c>
      <c r="J60" s="81"/>
      <c r="K60" s="81"/>
      <c r="L60" s="81"/>
    </row>
    <row r="61" spans="1:21" ht="16.5" thickBot="1" x14ac:dyDescent="0.3">
      <c r="A61" s="125"/>
      <c r="B61" s="36" t="s">
        <v>15</v>
      </c>
      <c r="C61" s="36">
        <v>20</v>
      </c>
      <c r="D61" s="36">
        <v>1.52</v>
      </c>
      <c r="E61" s="36">
        <v>0.18</v>
      </c>
      <c r="F61" s="36">
        <v>10.02</v>
      </c>
      <c r="G61" s="36">
        <v>46.38</v>
      </c>
      <c r="H61" s="45">
        <v>0</v>
      </c>
      <c r="I61" s="46" t="s">
        <v>45</v>
      </c>
      <c r="J61" s="81"/>
      <c r="K61" s="81"/>
      <c r="L61" s="81"/>
    </row>
    <row r="62" spans="1:21" ht="16.5" thickBot="1" x14ac:dyDescent="0.3">
      <c r="A62" s="122" t="s">
        <v>150</v>
      </c>
      <c r="B62" s="123"/>
      <c r="C62" s="27">
        <f>SUM(C54:C61)</f>
        <v>800</v>
      </c>
      <c r="D62" s="27">
        <f t="shared" ref="D62:H62" si="9">SUM(D54:D61)</f>
        <v>29.029999999999998</v>
      </c>
      <c r="E62" s="27">
        <f t="shared" si="9"/>
        <v>24.830000000000002</v>
      </c>
      <c r="F62" s="27">
        <f t="shared" si="9"/>
        <v>89.85</v>
      </c>
      <c r="G62" s="27">
        <f t="shared" si="9"/>
        <v>702.7299999999999</v>
      </c>
      <c r="H62" s="27">
        <f t="shared" si="9"/>
        <v>79.639999999999986</v>
      </c>
      <c r="I62" s="39"/>
      <c r="J62" s="81"/>
      <c r="K62" s="81"/>
      <c r="L62" s="81"/>
    </row>
    <row r="63" spans="1:21" ht="15.75" x14ac:dyDescent="0.25">
      <c r="A63" s="128" t="s">
        <v>50</v>
      </c>
      <c r="B63" s="21" t="s">
        <v>55</v>
      </c>
      <c r="C63" s="21">
        <v>120</v>
      </c>
      <c r="D63" s="21">
        <v>9.42</v>
      </c>
      <c r="E63" s="21">
        <v>12.07</v>
      </c>
      <c r="F63" s="21">
        <v>3.02</v>
      </c>
      <c r="G63" s="21">
        <v>176.8</v>
      </c>
      <c r="H63" s="21">
        <v>0.17</v>
      </c>
      <c r="I63" s="61" t="s">
        <v>165</v>
      </c>
      <c r="J63" s="81"/>
    </row>
    <row r="64" spans="1:21" ht="15.75" x14ac:dyDescent="0.25">
      <c r="A64" s="128"/>
      <c r="B64" s="1" t="s">
        <v>15</v>
      </c>
      <c r="C64" s="1">
        <v>20</v>
      </c>
      <c r="D64" s="1">
        <v>1.52</v>
      </c>
      <c r="E64" s="1">
        <v>0.18</v>
      </c>
      <c r="F64" s="1">
        <v>10.02</v>
      </c>
      <c r="G64" s="1">
        <v>46.2</v>
      </c>
      <c r="H64" s="1">
        <v>0</v>
      </c>
      <c r="I64" s="19" t="s">
        <v>45</v>
      </c>
      <c r="J64" s="81"/>
      <c r="K64" s="81"/>
      <c r="L64" s="81"/>
    </row>
    <row r="65" spans="1:21" ht="15.75" x14ac:dyDescent="0.25">
      <c r="A65" s="128"/>
      <c r="B65" s="1" t="s">
        <v>187</v>
      </c>
      <c r="C65" s="1">
        <v>200</v>
      </c>
      <c r="D65" s="1">
        <v>0</v>
      </c>
      <c r="E65" s="1">
        <v>0</v>
      </c>
      <c r="F65" s="1">
        <v>9.08</v>
      </c>
      <c r="G65" s="1">
        <v>37.9</v>
      </c>
      <c r="H65" s="1">
        <v>0</v>
      </c>
      <c r="I65" s="10" t="s">
        <v>186</v>
      </c>
      <c r="J65" s="81"/>
      <c r="K65" s="81"/>
      <c r="L65" s="81"/>
    </row>
    <row r="66" spans="1:21" ht="16.5" thickBot="1" x14ac:dyDescent="0.3">
      <c r="A66" s="129"/>
      <c r="B66" s="23" t="s">
        <v>70</v>
      </c>
      <c r="C66" s="23">
        <v>25</v>
      </c>
      <c r="D66" s="23">
        <v>2.08</v>
      </c>
      <c r="E66" s="23">
        <v>1.04</v>
      </c>
      <c r="F66" s="23">
        <v>15.36</v>
      </c>
      <c r="G66" s="23">
        <v>91.95</v>
      </c>
      <c r="H66" s="23">
        <v>0</v>
      </c>
      <c r="I66" s="50" t="s">
        <v>143</v>
      </c>
      <c r="J66" s="81"/>
      <c r="K66" s="81"/>
      <c r="L66" s="81"/>
    </row>
    <row r="67" spans="1:21" ht="16.5" thickBot="1" x14ac:dyDescent="0.3">
      <c r="A67" s="122" t="s">
        <v>151</v>
      </c>
      <c r="B67" s="123"/>
      <c r="C67" s="27">
        <f>SUM(C63:C66)</f>
        <v>365</v>
      </c>
      <c r="D67" s="27">
        <f t="shared" ref="D67:H67" si="10">SUM(D63:D66)</f>
        <v>13.02</v>
      </c>
      <c r="E67" s="27">
        <f t="shared" si="10"/>
        <v>13.29</v>
      </c>
      <c r="F67" s="27">
        <f t="shared" si="10"/>
        <v>37.479999999999997</v>
      </c>
      <c r="G67" s="27">
        <f t="shared" si="10"/>
        <v>352.84999999999997</v>
      </c>
      <c r="H67" s="27">
        <f t="shared" si="10"/>
        <v>0.17</v>
      </c>
      <c r="I67" s="28"/>
      <c r="J67" s="81"/>
      <c r="K67" s="81"/>
      <c r="L67" s="81"/>
    </row>
    <row r="68" spans="1:21" ht="20.25" customHeight="1" thickBot="1" x14ac:dyDescent="0.3">
      <c r="A68" s="120" t="s">
        <v>32</v>
      </c>
      <c r="B68" s="121"/>
      <c r="C68" s="73">
        <f>C52+C53+C62+C67</f>
        <v>1810</v>
      </c>
      <c r="D68" s="73">
        <f t="shared" ref="D68:H68" si="11">D52+D53+D62+D67</f>
        <v>56.099999999999994</v>
      </c>
      <c r="E68" s="73">
        <f t="shared" si="11"/>
        <v>52.940000000000005</v>
      </c>
      <c r="F68" s="73">
        <f t="shared" si="11"/>
        <v>220.24999999999997</v>
      </c>
      <c r="G68" s="73">
        <f t="shared" si="11"/>
        <v>1617.7099999999998</v>
      </c>
      <c r="H68" s="73">
        <f t="shared" si="11"/>
        <v>110.74999999999999</v>
      </c>
      <c r="I68" s="28"/>
      <c r="J68" s="81"/>
      <c r="K68" s="81"/>
      <c r="L68" s="81"/>
    </row>
    <row r="69" spans="1:21" ht="16.5" thickBot="1" x14ac:dyDescent="0.3">
      <c r="A69" s="131" t="s">
        <v>219</v>
      </c>
      <c r="B69" s="132"/>
      <c r="C69" s="132"/>
      <c r="D69" s="132"/>
      <c r="E69" s="132"/>
      <c r="F69" s="132"/>
      <c r="G69" s="132"/>
      <c r="H69" s="132"/>
      <c r="I69" s="133"/>
      <c r="J69" s="81"/>
      <c r="K69" s="81"/>
      <c r="L69" s="81"/>
    </row>
    <row r="70" spans="1:21" ht="30.75" x14ac:dyDescent="0.25">
      <c r="A70" s="134" t="s">
        <v>9</v>
      </c>
      <c r="B70" s="21" t="s">
        <v>110</v>
      </c>
      <c r="C70" s="21">
        <v>200</v>
      </c>
      <c r="D70" s="21">
        <v>4.58</v>
      </c>
      <c r="E70" s="21">
        <v>6.32</v>
      </c>
      <c r="F70" s="21">
        <v>22.2</v>
      </c>
      <c r="G70" s="21">
        <v>178.6</v>
      </c>
      <c r="H70" s="21">
        <v>0.59</v>
      </c>
      <c r="I70" s="22" t="s">
        <v>188</v>
      </c>
      <c r="J70" s="81"/>
      <c r="K70" s="81"/>
      <c r="L70" s="81"/>
    </row>
    <row r="71" spans="1:21" ht="15.75" x14ac:dyDescent="0.25">
      <c r="A71" s="135"/>
      <c r="B71" s="1" t="s">
        <v>160</v>
      </c>
      <c r="C71" s="1">
        <v>54</v>
      </c>
      <c r="D71" s="1">
        <v>5.45</v>
      </c>
      <c r="E71" s="1">
        <v>7.74</v>
      </c>
      <c r="F71" s="1">
        <v>21.36</v>
      </c>
      <c r="G71" s="1">
        <v>163.08000000000001</v>
      </c>
      <c r="H71" s="1">
        <v>7.0000000000000007E-2</v>
      </c>
      <c r="I71" s="10" t="s">
        <v>49</v>
      </c>
      <c r="J71" s="81"/>
      <c r="K71" s="81"/>
      <c r="L71" s="81"/>
    </row>
    <row r="72" spans="1:21" ht="16.5" thickBot="1" x14ac:dyDescent="0.3">
      <c r="A72" s="136"/>
      <c r="B72" s="23" t="s">
        <v>19</v>
      </c>
      <c r="C72" s="23">
        <v>200</v>
      </c>
      <c r="D72" s="23">
        <v>2.8</v>
      </c>
      <c r="E72" s="23">
        <v>2.82</v>
      </c>
      <c r="F72" s="23">
        <v>14.14</v>
      </c>
      <c r="G72" s="23">
        <v>103.5</v>
      </c>
      <c r="H72" s="23">
        <v>0.52</v>
      </c>
      <c r="I72" s="24" t="s">
        <v>178</v>
      </c>
      <c r="J72" s="81"/>
      <c r="K72" s="81"/>
      <c r="L72" s="81"/>
    </row>
    <row r="73" spans="1:21" ht="16.5" thickBot="1" x14ac:dyDescent="0.3">
      <c r="A73" s="122" t="s">
        <v>149</v>
      </c>
      <c r="B73" s="123"/>
      <c r="C73" s="35">
        <f>SUM(C70:C72)</f>
        <v>454</v>
      </c>
      <c r="D73" s="35">
        <f t="shared" ref="D73:H73" si="12">SUM(D70:D72)</f>
        <v>12.830000000000002</v>
      </c>
      <c r="E73" s="35">
        <f t="shared" si="12"/>
        <v>16.88</v>
      </c>
      <c r="F73" s="35">
        <f t="shared" si="12"/>
        <v>57.7</v>
      </c>
      <c r="G73" s="35">
        <f t="shared" si="12"/>
        <v>445.18</v>
      </c>
      <c r="H73" s="35">
        <f t="shared" si="12"/>
        <v>1.18</v>
      </c>
      <c r="I73" s="60"/>
      <c r="J73" s="81"/>
      <c r="K73" s="81"/>
      <c r="L73" s="81"/>
    </row>
    <row r="74" spans="1:21" ht="30.75" thickBot="1" x14ac:dyDescent="0.3">
      <c r="A74" s="25" t="s">
        <v>11</v>
      </c>
      <c r="B74" s="26" t="s">
        <v>52</v>
      </c>
      <c r="C74" s="26">
        <v>200</v>
      </c>
      <c r="D74" s="26">
        <v>0.7</v>
      </c>
      <c r="E74" s="26">
        <v>0.7</v>
      </c>
      <c r="F74" s="26">
        <v>20.77</v>
      </c>
      <c r="G74" s="26">
        <v>79.2</v>
      </c>
      <c r="H74" s="38">
        <v>20</v>
      </c>
      <c r="I74" s="39" t="s">
        <v>124</v>
      </c>
      <c r="J74" s="81"/>
      <c r="K74" s="81"/>
      <c r="L74" s="81"/>
    </row>
    <row r="75" spans="1:21" ht="45.75" x14ac:dyDescent="0.25">
      <c r="A75" s="124" t="s">
        <v>12</v>
      </c>
      <c r="B75" s="21" t="s">
        <v>184</v>
      </c>
      <c r="C75" s="21">
        <v>60</v>
      </c>
      <c r="D75" s="21">
        <v>1.03</v>
      </c>
      <c r="E75" s="21">
        <v>4.09</v>
      </c>
      <c r="F75" s="21">
        <v>8.18</v>
      </c>
      <c r="G75" s="40">
        <v>69.569999999999993</v>
      </c>
      <c r="H75" s="21">
        <v>18.03</v>
      </c>
      <c r="I75" s="22" t="s">
        <v>185</v>
      </c>
      <c r="J75" s="81"/>
      <c r="K75" s="81"/>
      <c r="L75" s="81"/>
      <c r="M75" s="88"/>
      <c r="N75" s="88"/>
      <c r="O75" s="88"/>
      <c r="P75" s="88"/>
      <c r="Q75" s="88"/>
      <c r="R75" s="88"/>
      <c r="S75" s="88"/>
      <c r="T75" s="109"/>
      <c r="U75" s="9"/>
    </row>
    <row r="76" spans="1:21" ht="15.75" x14ac:dyDescent="0.25">
      <c r="A76" s="125"/>
      <c r="B76" s="1" t="s">
        <v>157</v>
      </c>
      <c r="C76" s="1">
        <v>200</v>
      </c>
      <c r="D76" s="1">
        <v>7.62</v>
      </c>
      <c r="E76" s="1">
        <v>4.3499999999999996</v>
      </c>
      <c r="F76" s="1">
        <v>9.93</v>
      </c>
      <c r="G76" s="1">
        <v>116.7</v>
      </c>
      <c r="H76" s="19">
        <v>0.25</v>
      </c>
      <c r="I76" s="29" t="s">
        <v>163</v>
      </c>
      <c r="J76" s="81"/>
      <c r="K76" s="81"/>
      <c r="L76" s="81"/>
    </row>
    <row r="77" spans="1:21" ht="15.75" x14ac:dyDescent="0.25">
      <c r="A77" s="125"/>
      <c r="B77" s="1" t="s">
        <v>43</v>
      </c>
      <c r="C77" s="1">
        <v>230</v>
      </c>
      <c r="D77" s="1">
        <v>27.81</v>
      </c>
      <c r="E77" s="1">
        <v>11.33</v>
      </c>
      <c r="F77" s="1">
        <v>32.65</v>
      </c>
      <c r="G77" s="1">
        <v>364.6</v>
      </c>
      <c r="H77" s="30">
        <v>1.7</v>
      </c>
      <c r="I77" s="29" t="s">
        <v>93</v>
      </c>
      <c r="J77" s="81"/>
      <c r="K77" s="81"/>
      <c r="L77" s="81"/>
    </row>
    <row r="78" spans="1:21" ht="15.75" x14ac:dyDescent="0.25">
      <c r="A78" s="125"/>
      <c r="B78" s="1" t="s">
        <v>105</v>
      </c>
      <c r="C78" s="1">
        <v>200</v>
      </c>
      <c r="D78" s="51">
        <v>0.5</v>
      </c>
      <c r="E78" s="1">
        <v>0.04</v>
      </c>
      <c r="F78" s="51">
        <v>18</v>
      </c>
      <c r="G78" s="1">
        <v>56.86</v>
      </c>
      <c r="H78" s="44">
        <v>50.16</v>
      </c>
      <c r="I78" s="10" t="s">
        <v>175</v>
      </c>
      <c r="J78" s="81"/>
      <c r="K78" s="81"/>
      <c r="L78" s="81"/>
    </row>
    <row r="79" spans="1:21" ht="15.75" x14ac:dyDescent="0.25">
      <c r="A79" s="125"/>
      <c r="B79" s="1" t="s">
        <v>66</v>
      </c>
      <c r="C79" s="1">
        <v>40</v>
      </c>
      <c r="D79" s="1">
        <v>2.4</v>
      </c>
      <c r="E79" s="1">
        <v>0.48</v>
      </c>
      <c r="F79" s="1">
        <v>16.72</v>
      </c>
      <c r="G79" s="1">
        <v>72.400000000000006</v>
      </c>
      <c r="H79" s="2">
        <v>0</v>
      </c>
      <c r="I79" s="10" t="s">
        <v>48</v>
      </c>
      <c r="J79" s="81"/>
      <c r="K79" s="81"/>
      <c r="L79" s="81"/>
    </row>
    <row r="80" spans="1:21" ht="15.75" x14ac:dyDescent="0.25">
      <c r="A80" s="125"/>
      <c r="B80" s="1" t="s">
        <v>15</v>
      </c>
      <c r="C80" s="1">
        <v>20</v>
      </c>
      <c r="D80" s="1">
        <v>1.52</v>
      </c>
      <c r="E80" s="1">
        <v>0.18</v>
      </c>
      <c r="F80" s="1">
        <v>10.02</v>
      </c>
      <c r="G80" s="1">
        <v>46.38</v>
      </c>
      <c r="H80" s="63">
        <v>0</v>
      </c>
      <c r="I80" s="29" t="s">
        <v>45</v>
      </c>
      <c r="J80" s="81"/>
      <c r="K80" s="81"/>
      <c r="L80" s="81"/>
    </row>
    <row r="81" spans="1:20" ht="16.5" thickBot="1" x14ac:dyDescent="0.3">
      <c r="A81" s="125"/>
      <c r="B81" s="36" t="s">
        <v>14</v>
      </c>
      <c r="C81" s="36">
        <v>3</v>
      </c>
      <c r="D81" s="36">
        <v>0.16</v>
      </c>
      <c r="E81" s="36">
        <v>0</v>
      </c>
      <c r="F81" s="36">
        <v>0.15</v>
      </c>
      <c r="G81" s="36">
        <v>1.1599999999999999</v>
      </c>
      <c r="H81" s="64"/>
      <c r="I81" s="65" t="s">
        <v>115</v>
      </c>
      <c r="J81" s="81"/>
      <c r="K81" s="81"/>
      <c r="L81" s="81"/>
    </row>
    <row r="82" spans="1:20" ht="16.5" thickBot="1" x14ac:dyDescent="0.3">
      <c r="A82" s="150" t="s">
        <v>150</v>
      </c>
      <c r="B82" s="126"/>
      <c r="C82" s="93">
        <f>SUM(C75:C81)</f>
        <v>753</v>
      </c>
      <c r="D82" s="93">
        <f t="shared" ref="D82:H82" si="13">SUM(D75:D81)</f>
        <v>41.04</v>
      </c>
      <c r="E82" s="93">
        <f t="shared" si="13"/>
        <v>20.47</v>
      </c>
      <c r="F82" s="93">
        <f t="shared" si="13"/>
        <v>95.649999999999991</v>
      </c>
      <c r="G82" s="93">
        <f t="shared" si="13"/>
        <v>727.67</v>
      </c>
      <c r="H82" s="93">
        <f t="shared" si="13"/>
        <v>70.14</v>
      </c>
      <c r="I82" s="95"/>
      <c r="J82" s="81"/>
      <c r="K82" s="81"/>
      <c r="L82" s="81"/>
    </row>
    <row r="83" spans="1:20" ht="15.75" x14ac:dyDescent="0.25">
      <c r="A83" s="134" t="s">
        <v>50</v>
      </c>
      <c r="B83" s="54" t="s">
        <v>191</v>
      </c>
      <c r="C83" s="54">
        <v>130</v>
      </c>
      <c r="D83" s="54">
        <v>14.47</v>
      </c>
      <c r="E83" s="54">
        <v>25.97</v>
      </c>
      <c r="F83" s="54">
        <v>18.89</v>
      </c>
      <c r="G83" s="54">
        <v>364.83</v>
      </c>
      <c r="H83" s="54"/>
      <c r="I83" s="55" t="s">
        <v>192</v>
      </c>
      <c r="J83" s="81"/>
      <c r="K83" s="81"/>
      <c r="L83" s="81"/>
    </row>
    <row r="84" spans="1:20" ht="15.75" x14ac:dyDescent="0.25">
      <c r="A84" s="135"/>
      <c r="B84" s="1" t="s">
        <v>15</v>
      </c>
      <c r="C84" s="1">
        <v>20</v>
      </c>
      <c r="D84" s="1">
        <v>1.52</v>
      </c>
      <c r="E84" s="1">
        <v>0.18</v>
      </c>
      <c r="F84" s="1">
        <v>10.02</v>
      </c>
      <c r="G84" s="1">
        <v>46.2</v>
      </c>
      <c r="H84" s="2">
        <v>0</v>
      </c>
      <c r="I84" s="10" t="s">
        <v>45</v>
      </c>
      <c r="J84" s="81"/>
      <c r="K84" s="81"/>
      <c r="L84" s="81"/>
    </row>
    <row r="85" spans="1:20" ht="15.75" x14ac:dyDescent="0.25">
      <c r="A85" s="135"/>
      <c r="B85" s="1" t="s">
        <v>51</v>
      </c>
      <c r="C85" s="1">
        <v>20</v>
      </c>
      <c r="D85" s="4">
        <v>1.47</v>
      </c>
      <c r="E85" s="1">
        <v>1.74</v>
      </c>
      <c r="F85" s="4">
        <v>11.47</v>
      </c>
      <c r="G85" s="4">
        <v>65.52</v>
      </c>
      <c r="H85" s="1">
        <v>0</v>
      </c>
      <c r="I85" s="10" t="s">
        <v>101</v>
      </c>
      <c r="J85" s="81"/>
      <c r="K85" s="81"/>
      <c r="L85" s="81"/>
    </row>
    <row r="86" spans="1:20" ht="16.5" thickBot="1" x14ac:dyDescent="0.3">
      <c r="A86" s="136"/>
      <c r="B86" s="23" t="s">
        <v>67</v>
      </c>
      <c r="C86" s="23">
        <v>200</v>
      </c>
      <c r="D86" s="23">
        <v>9.98</v>
      </c>
      <c r="E86" s="23">
        <v>6.39</v>
      </c>
      <c r="F86" s="23">
        <v>16.97</v>
      </c>
      <c r="G86" s="23">
        <v>170.41</v>
      </c>
      <c r="H86" s="98"/>
      <c r="I86" s="24" t="s">
        <v>123</v>
      </c>
      <c r="J86" s="81"/>
      <c r="K86" s="81"/>
      <c r="L86" s="81"/>
    </row>
    <row r="87" spans="1:20" ht="16.5" thickBot="1" x14ac:dyDescent="0.3">
      <c r="A87" s="146" t="s">
        <v>151</v>
      </c>
      <c r="B87" s="130"/>
      <c r="C87" s="96">
        <f>SUM(C83:C86)</f>
        <v>370</v>
      </c>
      <c r="D87" s="96">
        <f t="shared" ref="D87:H87" si="14">SUM(D83:D86)</f>
        <v>27.44</v>
      </c>
      <c r="E87" s="96">
        <f t="shared" si="14"/>
        <v>34.279999999999994</v>
      </c>
      <c r="F87" s="96">
        <f t="shared" si="14"/>
        <v>57.35</v>
      </c>
      <c r="G87" s="96">
        <f t="shared" si="14"/>
        <v>646.95999999999992</v>
      </c>
      <c r="H87" s="96">
        <f t="shared" si="14"/>
        <v>0</v>
      </c>
      <c r="I87" s="97"/>
      <c r="J87" s="81"/>
      <c r="K87" s="81"/>
      <c r="L87" s="81"/>
    </row>
    <row r="88" spans="1:20" ht="20.25" customHeight="1" thickBot="1" x14ac:dyDescent="0.3">
      <c r="A88" s="120" t="s">
        <v>31</v>
      </c>
      <c r="B88" s="121"/>
      <c r="C88" s="73">
        <f>C73+C74+C82+C87</f>
        <v>1777</v>
      </c>
      <c r="D88" s="73">
        <f t="shared" ref="D88:H88" si="15">D73+D74+D82+D87</f>
        <v>82.01</v>
      </c>
      <c r="E88" s="73">
        <f t="shared" si="15"/>
        <v>72.329999999999984</v>
      </c>
      <c r="F88" s="73">
        <f t="shared" si="15"/>
        <v>231.47</v>
      </c>
      <c r="G88" s="73">
        <f t="shared" si="15"/>
        <v>1899.0099999999998</v>
      </c>
      <c r="H88" s="73">
        <f t="shared" si="15"/>
        <v>91.32</v>
      </c>
      <c r="I88" s="28"/>
      <c r="J88" s="81"/>
      <c r="K88" s="81"/>
      <c r="L88" s="81"/>
    </row>
    <row r="89" spans="1:20" ht="16.5" thickBot="1" x14ac:dyDescent="0.3">
      <c r="A89" s="147" t="s">
        <v>218</v>
      </c>
      <c r="B89" s="148"/>
      <c r="C89" s="148"/>
      <c r="D89" s="148"/>
      <c r="E89" s="148"/>
      <c r="F89" s="148"/>
      <c r="G89" s="148"/>
      <c r="H89" s="148"/>
      <c r="I89" s="149"/>
      <c r="J89" s="81"/>
      <c r="K89" s="81"/>
      <c r="L89" s="81"/>
    </row>
    <row r="90" spans="1:20" ht="15.75" x14ac:dyDescent="0.25">
      <c r="A90" s="140" t="s">
        <v>9</v>
      </c>
      <c r="B90" s="106" t="s">
        <v>72</v>
      </c>
      <c r="C90" s="47">
        <v>200</v>
      </c>
      <c r="D90" s="21">
        <v>6.46</v>
      </c>
      <c r="E90" s="21">
        <v>6.32</v>
      </c>
      <c r="F90" s="21">
        <v>31.3</v>
      </c>
      <c r="G90" s="21">
        <v>230.68</v>
      </c>
      <c r="H90" s="21">
        <v>0.42</v>
      </c>
      <c r="I90" s="22" t="s">
        <v>193</v>
      </c>
      <c r="J90" s="81"/>
      <c r="K90" s="81"/>
      <c r="L90" s="81"/>
    </row>
    <row r="91" spans="1:20" ht="15.75" x14ac:dyDescent="0.25">
      <c r="A91" s="142"/>
      <c r="B91" s="57" t="s">
        <v>161</v>
      </c>
      <c r="C91" s="1">
        <v>60</v>
      </c>
      <c r="D91" s="1">
        <v>3.15</v>
      </c>
      <c r="E91" s="1">
        <v>1.2</v>
      </c>
      <c r="F91" s="1">
        <v>33.99</v>
      </c>
      <c r="G91" s="1">
        <v>142.58000000000001</v>
      </c>
      <c r="H91" s="1"/>
      <c r="I91" s="10" t="s">
        <v>125</v>
      </c>
      <c r="J91" s="81"/>
      <c r="K91" s="81"/>
      <c r="L91" s="81"/>
    </row>
    <row r="92" spans="1:20" ht="16.5" thickBot="1" x14ac:dyDescent="0.3">
      <c r="A92" s="143"/>
      <c r="B92" s="104" t="s">
        <v>16</v>
      </c>
      <c r="C92" s="23">
        <v>200</v>
      </c>
      <c r="D92" s="56">
        <v>3.78</v>
      </c>
      <c r="E92" s="56">
        <v>3.6</v>
      </c>
      <c r="F92" s="56">
        <v>23.96</v>
      </c>
      <c r="G92" s="56">
        <v>152.80000000000001</v>
      </c>
      <c r="H92" s="23">
        <v>0.52</v>
      </c>
      <c r="I92" s="24" t="s">
        <v>181</v>
      </c>
      <c r="J92" s="81"/>
      <c r="K92" s="81"/>
      <c r="L92" s="81"/>
    </row>
    <row r="93" spans="1:20" ht="16.5" thickBot="1" x14ac:dyDescent="0.3">
      <c r="A93" s="122" t="s">
        <v>149</v>
      </c>
      <c r="B93" s="123"/>
      <c r="C93" s="27">
        <f>SUM(C90:C92)</f>
        <v>460</v>
      </c>
      <c r="D93" s="27">
        <f t="shared" ref="D93:H93" si="16">SUM(D90:D92)</f>
        <v>13.389999999999999</v>
      </c>
      <c r="E93" s="27">
        <f t="shared" si="16"/>
        <v>11.120000000000001</v>
      </c>
      <c r="F93" s="27">
        <f t="shared" si="16"/>
        <v>89.25</v>
      </c>
      <c r="G93" s="27">
        <f t="shared" si="16"/>
        <v>526.05999999999995</v>
      </c>
      <c r="H93" s="27">
        <f t="shared" si="16"/>
        <v>0.94</v>
      </c>
      <c r="I93" s="78"/>
      <c r="J93" s="81"/>
      <c r="K93" s="81"/>
      <c r="L93" s="81"/>
    </row>
    <row r="94" spans="1:20" ht="30.75" thickBot="1" x14ac:dyDescent="0.3">
      <c r="A94" s="99" t="s">
        <v>11</v>
      </c>
      <c r="B94" s="69" t="s">
        <v>38</v>
      </c>
      <c r="C94" s="69">
        <v>180</v>
      </c>
      <c r="D94" s="69">
        <v>1.89</v>
      </c>
      <c r="E94" s="69">
        <v>0.13</v>
      </c>
      <c r="F94" s="69">
        <v>27.46</v>
      </c>
      <c r="G94" s="69">
        <v>112.14</v>
      </c>
      <c r="H94" s="77">
        <v>36</v>
      </c>
      <c r="I94" s="66" t="s">
        <v>102</v>
      </c>
      <c r="J94" s="81"/>
      <c r="K94" s="81"/>
      <c r="L94" s="81"/>
    </row>
    <row r="95" spans="1:20" ht="30.75" x14ac:dyDescent="0.25">
      <c r="A95" s="124" t="s">
        <v>12</v>
      </c>
      <c r="B95" s="21" t="s">
        <v>194</v>
      </c>
      <c r="C95" s="21">
        <v>60</v>
      </c>
      <c r="D95" s="21">
        <v>0.61</v>
      </c>
      <c r="E95" s="21">
        <v>2.1</v>
      </c>
      <c r="F95" s="21">
        <v>2.92</v>
      </c>
      <c r="G95" s="21">
        <v>31.22</v>
      </c>
      <c r="H95" s="21">
        <v>1.43</v>
      </c>
      <c r="I95" s="22" t="s">
        <v>195</v>
      </c>
      <c r="J95" s="81"/>
      <c r="K95" s="81"/>
      <c r="L95" s="81"/>
      <c r="M95" s="9"/>
      <c r="N95" s="9"/>
      <c r="O95" s="9"/>
      <c r="P95" s="9"/>
      <c r="Q95" s="9"/>
      <c r="R95" s="9"/>
      <c r="S95" s="9"/>
      <c r="T95" s="9"/>
    </row>
    <row r="96" spans="1:20" ht="30.75" x14ac:dyDescent="0.25">
      <c r="A96" s="125"/>
      <c r="B96" s="1" t="s">
        <v>167</v>
      </c>
      <c r="C96" s="1">
        <v>200</v>
      </c>
      <c r="D96" s="4">
        <v>1.77</v>
      </c>
      <c r="E96" s="4">
        <v>4.0999999999999996</v>
      </c>
      <c r="F96" s="4">
        <v>13.75</v>
      </c>
      <c r="G96" s="4">
        <v>101.03</v>
      </c>
      <c r="H96" s="4">
        <v>5.45</v>
      </c>
      <c r="I96" s="67" t="s">
        <v>168</v>
      </c>
      <c r="J96" s="81"/>
      <c r="K96" s="88"/>
      <c r="L96" s="88"/>
      <c r="M96" s="89"/>
      <c r="N96" s="89"/>
      <c r="O96" s="89"/>
      <c r="P96" s="89"/>
      <c r="Q96" s="89"/>
      <c r="R96" s="89"/>
      <c r="S96" s="9"/>
      <c r="T96" s="9"/>
    </row>
    <row r="97" spans="1:20" ht="15.75" x14ac:dyDescent="0.25">
      <c r="A97" s="125"/>
      <c r="B97" s="1" t="s">
        <v>73</v>
      </c>
      <c r="C97" s="1">
        <v>80</v>
      </c>
      <c r="D97" s="4">
        <v>11.5</v>
      </c>
      <c r="E97" s="4">
        <v>14.24</v>
      </c>
      <c r="F97" s="4">
        <v>4.22</v>
      </c>
      <c r="G97" s="4">
        <v>213.28</v>
      </c>
      <c r="H97" s="4">
        <v>0</v>
      </c>
      <c r="I97" s="67" t="s">
        <v>85</v>
      </c>
      <c r="J97" s="81"/>
      <c r="K97" s="81"/>
      <c r="L97" s="81"/>
      <c r="M97" s="9"/>
      <c r="N97" s="9"/>
      <c r="O97" s="9"/>
      <c r="P97" s="9"/>
      <c r="Q97" s="9"/>
      <c r="R97" s="9"/>
      <c r="S97" s="9"/>
      <c r="T97" s="9"/>
    </row>
    <row r="98" spans="1:20" ht="15.75" x14ac:dyDescent="0.25">
      <c r="A98" s="125"/>
      <c r="B98" s="1" t="s">
        <v>37</v>
      </c>
      <c r="C98" s="1">
        <v>180</v>
      </c>
      <c r="D98" s="4">
        <v>2.5099999999999998</v>
      </c>
      <c r="E98" s="4">
        <v>8.2899999999999991</v>
      </c>
      <c r="F98" s="4">
        <v>18.84</v>
      </c>
      <c r="G98" s="4">
        <v>164.08</v>
      </c>
      <c r="H98" s="1"/>
      <c r="I98" s="10" t="s">
        <v>127</v>
      </c>
      <c r="J98" s="81"/>
      <c r="K98" s="81"/>
      <c r="L98" s="81"/>
    </row>
    <row r="99" spans="1:20" ht="15.75" x14ac:dyDescent="0.25">
      <c r="A99" s="125"/>
      <c r="B99" s="1" t="s">
        <v>105</v>
      </c>
      <c r="C99" s="1">
        <v>200</v>
      </c>
      <c r="D99" s="51">
        <v>0.5</v>
      </c>
      <c r="E99" s="1">
        <v>0.04</v>
      </c>
      <c r="F99" s="51">
        <v>18</v>
      </c>
      <c r="G99" s="1">
        <v>56.86</v>
      </c>
      <c r="H99" s="44">
        <v>50.16</v>
      </c>
      <c r="I99" s="10" t="s">
        <v>175</v>
      </c>
      <c r="J99" s="81"/>
      <c r="K99" s="81"/>
      <c r="L99" s="81"/>
    </row>
    <row r="100" spans="1:20" ht="15.75" x14ac:dyDescent="0.25">
      <c r="A100" s="125"/>
      <c r="B100" s="1" t="s">
        <v>66</v>
      </c>
      <c r="C100" s="1">
        <v>40</v>
      </c>
      <c r="D100" s="1">
        <v>2.4</v>
      </c>
      <c r="E100" s="1">
        <v>0.48</v>
      </c>
      <c r="F100" s="1">
        <v>16.72</v>
      </c>
      <c r="G100" s="1">
        <v>72.400000000000006</v>
      </c>
      <c r="H100" s="2">
        <v>0</v>
      </c>
      <c r="I100" s="10" t="s">
        <v>48</v>
      </c>
      <c r="J100" s="81"/>
      <c r="K100" s="81"/>
      <c r="L100" s="81"/>
    </row>
    <row r="101" spans="1:20" ht="15.75" x14ac:dyDescent="0.25">
      <c r="A101" s="125"/>
      <c r="B101" s="42" t="s">
        <v>15</v>
      </c>
      <c r="C101" s="1">
        <v>20</v>
      </c>
      <c r="D101" s="1">
        <v>1.52</v>
      </c>
      <c r="E101" s="1">
        <v>0.18</v>
      </c>
      <c r="F101" s="1">
        <v>10.02</v>
      </c>
      <c r="G101" s="1">
        <v>46.38</v>
      </c>
      <c r="H101" s="1">
        <v>0</v>
      </c>
      <c r="I101" s="10" t="s">
        <v>45</v>
      </c>
      <c r="J101" s="81"/>
      <c r="K101" s="81"/>
      <c r="L101" s="81"/>
    </row>
    <row r="102" spans="1:20" ht="16.5" thickBot="1" x14ac:dyDescent="0.3">
      <c r="A102" s="144"/>
      <c r="B102" s="23" t="s">
        <v>14</v>
      </c>
      <c r="C102" s="23">
        <v>3</v>
      </c>
      <c r="D102" s="23">
        <v>0.16</v>
      </c>
      <c r="E102" s="23">
        <v>0</v>
      </c>
      <c r="F102" s="23">
        <v>0.15</v>
      </c>
      <c r="G102" s="23">
        <v>1.1599999999999999</v>
      </c>
      <c r="H102" s="23">
        <v>0</v>
      </c>
      <c r="I102" s="24" t="s">
        <v>115</v>
      </c>
      <c r="J102" s="81"/>
      <c r="K102" s="81"/>
      <c r="L102" s="81"/>
    </row>
    <row r="103" spans="1:20" ht="16.5" customHeight="1" thickBot="1" x14ac:dyDescent="0.3">
      <c r="A103" s="122" t="s">
        <v>150</v>
      </c>
      <c r="B103" s="123"/>
      <c r="C103" s="27">
        <f>SUM(C95:C102)</f>
        <v>783</v>
      </c>
      <c r="D103" s="27">
        <f t="shared" ref="D103:H103" si="17">SUM(D95:D102)</f>
        <v>20.97</v>
      </c>
      <c r="E103" s="27">
        <f t="shared" si="17"/>
        <v>29.429999999999996</v>
      </c>
      <c r="F103" s="27">
        <f t="shared" si="17"/>
        <v>84.62</v>
      </c>
      <c r="G103" s="27">
        <f t="shared" si="17"/>
        <v>686.41</v>
      </c>
      <c r="H103" s="27">
        <f t="shared" si="17"/>
        <v>57.04</v>
      </c>
      <c r="I103" s="71"/>
      <c r="J103" s="81"/>
      <c r="K103" s="81"/>
      <c r="L103" s="81"/>
    </row>
    <row r="104" spans="1:20" ht="15.75" x14ac:dyDescent="0.25">
      <c r="A104" s="125" t="s">
        <v>50</v>
      </c>
      <c r="B104" s="21" t="s">
        <v>136</v>
      </c>
      <c r="C104" s="21">
        <v>200</v>
      </c>
      <c r="D104" s="21">
        <v>4.7699999999999996</v>
      </c>
      <c r="E104" s="21">
        <v>6.23</v>
      </c>
      <c r="F104" s="21">
        <v>15.32</v>
      </c>
      <c r="G104" s="21">
        <v>144.80000000000001</v>
      </c>
      <c r="H104" s="21">
        <v>0.42</v>
      </c>
      <c r="I104" s="22" t="s">
        <v>154</v>
      </c>
      <c r="J104" s="81"/>
      <c r="K104" s="81"/>
      <c r="L104" s="81"/>
    </row>
    <row r="105" spans="1:20" ht="15.75" x14ac:dyDescent="0.25">
      <c r="A105" s="125"/>
      <c r="B105" s="1" t="s">
        <v>15</v>
      </c>
      <c r="C105" s="1">
        <v>20</v>
      </c>
      <c r="D105" s="1">
        <v>1.52</v>
      </c>
      <c r="E105" s="1">
        <v>0.18</v>
      </c>
      <c r="F105" s="1">
        <v>10.02</v>
      </c>
      <c r="G105" s="1">
        <v>46.2</v>
      </c>
      <c r="H105" s="2">
        <v>0</v>
      </c>
      <c r="I105" s="10" t="s">
        <v>45</v>
      </c>
      <c r="J105" s="81"/>
      <c r="K105" s="81"/>
      <c r="L105" s="81"/>
    </row>
    <row r="106" spans="1:20" ht="15.75" x14ac:dyDescent="0.25">
      <c r="A106" s="125"/>
      <c r="B106" s="1" t="s">
        <v>187</v>
      </c>
      <c r="C106" s="1">
        <v>200</v>
      </c>
      <c r="D106" s="1">
        <v>0</v>
      </c>
      <c r="E106" s="1">
        <v>0</v>
      </c>
      <c r="F106" s="1">
        <v>9.08</v>
      </c>
      <c r="G106" s="1">
        <v>37.9</v>
      </c>
      <c r="H106" s="1">
        <v>0</v>
      </c>
      <c r="I106" s="10" t="s">
        <v>186</v>
      </c>
      <c r="J106" s="81"/>
      <c r="K106" s="81"/>
      <c r="L106" s="81"/>
    </row>
    <row r="107" spans="1:20" ht="16.5" thickBot="1" x14ac:dyDescent="0.3">
      <c r="A107" s="125"/>
      <c r="B107" s="42" t="s">
        <v>22</v>
      </c>
      <c r="C107" s="42">
        <v>80</v>
      </c>
      <c r="D107" s="42">
        <v>7.29</v>
      </c>
      <c r="E107" s="42">
        <v>12.36</v>
      </c>
      <c r="F107" s="42">
        <v>41.83</v>
      </c>
      <c r="G107" s="42">
        <v>342.85</v>
      </c>
      <c r="H107" s="36">
        <v>0.12</v>
      </c>
      <c r="I107" s="43" t="s">
        <v>89</v>
      </c>
      <c r="J107" s="81"/>
      <c r="K107" s="81"/>
      <c r="L107" s="81"/>
    </row>
    <row r="108" spans="1:20" ht="16.5" thickBot="1" x14ac:dyDescent="0.3">
      <c r="A108" s="122" t="s">
        <v>151</v>
      </c>
      <c r="B108" s="123"/>
      <c r="C108" s="75">
        <f t="shared" ref="C108:H108" si="18">SUM(C104:C107)</f>
        <v>500</v>
      </c>
      <c r="D108" s="75">
        <f t="shared" si="18"/>
        <v>13.579999999999998</v>
      </c>
      <c r="E108" s="75">
        <f t="shared" si="18"/>
        <v>18.77</v>
      </c>
      <c r="F108" s="75">
        <f t="shared" si="18"/>
        <v>76.25</v>
      </c>
      <c r="G108" s="75">
        <f t="shared" si="18"/>
        <v>571.75</v>
      </c>
      <c r="H108" s="75">
        <f t="shared" si="18"/>
        <v>0.54</v>
      </c>
      <c r="I108" s="76"/>
      <c r="J108" s="81"/>
      <c r="K108" s="81"/>
      <c r="L108" s="81"/>
    </row>
    <row r="109" spans="1:20" ht="20.25" customHeight="1" thickBot="1" x14ac:dyDescent="0.3">
      <c r="A109" s="120" t="s">
        <v>30</v>
      </c>
      <c r="B109" s="121"/>
      <c r="C109" s="73">
        <f>C93+C94+C103+C108</f>
        <v>1923</v>
      </c>
      <c r="D109" s="73">
        <f t="shared" ref="D109:H109" si="19">D93+D94+D103+D108</f>
        <v>49.83</v>
      </c>
      <c r="E109" s="73">
        <f t="shared" si="19"/>
        <v>59.45</v>
      </c>
      <c r="F109" s="73">
        <f t="shared" si="19"/>
        <v>277.58000000000004</v>
      </c>
      <c r="G109" s="73">
        <f t="shared" si="19"/>
        <v>1896.36</v>
      </c>
      <c r="H109" s="73">
        <f t="shared" si="19"/>
        <v>94.52</v>
      </c>
      <c r="I109" s="28"/>
      <c r="J109" s="81"/>
      <c r="K109" s="81"/>
      <c r="L109" s="81"/>
    </row>
    <row r="110" spans="1:20" ht="16.5" thickBot="1" x14ac:dyDescent="0.3">
      <c r="A110" s="131" t="s">
        <v>217</v>
      </c>
      <c r="B110" s="132"/>
      <c r="C110" s="132"/>
      <c r="D110" s="132"/>
      <c r="E110" s="132"/>
      <c r="F110" s="132"/>
      <c r="G110" s="132"/>
      <c r="H110" s="132"/>
      <c r="I110" s="133"/>
      <c r="J110" s="81"/>
      <c r="K110" s="81"/>
      <c r="L110" s="81"/>
    </row>
    <row r="111" spans="1:20" ht="30.75" x14ac:dyDescent="0.25">
      <c r="A111" s="134" t="s">
        <v>9</v>
      </c>
      <c r="B111" s="21" t="s">
        <v>196</v>
      </c>
      <c r="C111" s="21">
        <v>200</v>
      </c>
      <c r="D111" s="21">
        <v>4.96</v>
      </c>
      <c r="E111" s="21">
        <v>6.44</v>
      </c>
      <c r="F111" s="21">
        <v>24.2</v>
      </c>
      <c r="G111" s="21">
        <v>188.76</v>
      </c>
      <c r="H111" s="21">
        <v>0.53</v>
      </c>
      <c r="I111" s="22" t="s">
        <v>197</v>
      </c>
      <c r="J111" s="81"/>
      <c r="K111" s="81"/>
      <c r="L111" s="81"/>
    </row>
    <row r="112" spans="1:20" ht="15.75" x14ac:dyDescent="0.25">
      <c r="A112" s="135"/>
      <c r="B112" s="1" t="s">
        <v>159</v>
      </c>
      <c r="C112" s="1">
        <v>54</v>
      </c>
      <c r="D112" s="1">
        <v>5.45</v>
      </c>
      <c r="E112" s="1">
        <v>7.74</v>
      </c>
      <c r="F112" s="1">
        <v>21.36</v>
      </c>
      <c r="G112" s="1">
        <v>163.08000000000001</v>
      </c>
      <c r="H112" s="1">
        <v>7.0000000000000007E-2</v>
      </c>
      <c r="I112" s="10" t="s">
        <v>49</v>
      </c>
      <c r="J112" s="81"/>
      <c r="K112" s="81"/>
      <c r="L112" s="81"/>
    </row>
    <row r="113" spans="1:12" ht="16.5" thickBot="1" x14ac:dyDescent="0.3">
      <c r="A113" s="136"/>
      <c r="B113" s="23" t="s">
        <v>19</v>
      </c>
      <c r="C113" s="23">
        <v>200</v>
      </c>
      <c r="D113" s="23">
        <v>2.8</v>
      </c>
      <c r="E113" s="23">
        <v>2.82</v>
      </c>
      <c r="F113" s="23">
        <v>14.14</v>
      </c>
      <c r="G113" s="23">
        <v>103.5</v>
      </c>
      <c r="H113" s="23">
        <v>0.52</v>
      </c>
      <c r="I113" s="24" t="s">
        <v>178</v>
      </c>
      <c r="J113" s="81"/>
      <c r="K113" s="81"/>
      <c r="L113" s="81"/>
    </row>
    <row r="114" spans="1:12" ht="16.5" thickBot="1" x14ac:dyDescent="0.3">
      <c r="A114" s="122" t="s">
        <v>149</v>
      </c>
      <c r="B114" s="123"/>
      <c r="C114" s="27">
        <f>SUM(C111:C113)</f>
        <v>454</v>
      </c>
      <c r="D114" s="27">
        <f t="shared" ref="D114:H114" si="20">SUM(D111:D113)</f>
        <v>13.21</v>
      </c>
      <c r="E114" s="27">
        <f t="shared" si="20"/>
        <v>17</v>
      </c>
      <c r="F114" s="27">
        <f t="shared" si="20"/>
        <v>59.7</v>
      </c>
      <c r="G114" s="27">
        <f t="shared" si="20"/>
        <v>455.34000000000003</v>
      </c>
      <c r="H114" s="27">
        <f t="shared" si="20"/>
        <v>1.1200000000000001</v>
      </c>
      <c r="I114" s="71"/>
      <c r="J114" s="81"/>
      <c r="K114" s="81"/>
      <c r="L114" s="81"/>
    </row>
    <row r="115" spans="1:12" ht="30.75" thickBot="1" x14ac:dyDescent="0.3">
      <c r="A115" s="25" t="s">
        <v>11</v>
      </c>
      <c r="B115" s="26" t="s">
        <v>78</v>
      </c>
      <c r="C115" s="26">
        <v>200</v>
      </c>
      <c r="D115" s="38">
        <v>1</v>
      </c>
      <c r="E115" s="26">
        <v>0.2</v>
      </c>
      <c r="F115" s="26">
        <v>20.2</v>
      </c>
      <c r="G115" s="26">
        <v>92.37</v>
      </c>
      <c r="H115" s="38">
        <v>3</v>
      </c>
      <c r="I115" s="39" t="s">
        <v>117</v>
      </c>
      <c r="J115" s="81"/>
      <c r="K115" s="81"/>
      <c r="L115" s="81"/>
    </row>
    <row r="116" spans="1:12" ht="30.75" x14ac:dyDescent="0.25">
      <c r="A116" s="124" t="s">
        <v>12</v>
      </c>
      <c r="B116" s="21" t="s">
        <v>198</v>
      </c>
      <c r="C116" s="21">
        <v>60</v>
      </c>
      <c r="D116" s="21">
        <v>0.51</v>
      </c>
      <c r="E116" s="21">
        <v>2.08</v>
      </c>
      <c r="F116" s="21">
        <v>2.5</v>
      </c>
      <c r="G116" s="21">
        <v>28.41</v>
      </c>
      <c r="H116" s="21">
        <v>9.48</v>
      </c>
      <c r="I116" s="22" t="s">
        <v>199</v>
      </c>
      <c r="J116" s="81"/>
      <c r="K116" s="81"/>
      <c r="L116" s="81"/>
    </row>
    <row r="117" spans="1:12" ht="15.75" x14ac:dyDescent="0.25">
      <c r="A117" s="125"/>
      <c r="B117" s="1" t="s">
        <v>13</v>
      </c>
      <c r="C117" s="1">
        <v>200</v>
      </c>
      <c r="D117" s="1">
        <v>8.33</v>
      </c>
      <c r="E117" s="1">
        <v>2.21</v>
      </c>
      <c r="F117" s="1">
        <v>23.4</v>
      </c>
      <c r="G117" s="1">
        <v>153.88999999999999</v>
      </c>
      <c r="H117" s="1">
        <v>0.48</v>
      </c>
      <c r="I117" s="10" t="s">
        <v>94</v>
      </c>
      <c r="J117" s="81"/>
      <c r="K117" s="81"/>
      <c r="L117" s="81"/>
    </row>
    <row r="118" spans="1:12" ht="15.75" x14ac:dyDescent="0.25">
      <c r="A118" s="125"/>
      <c r="B118" s="1" t="s">
        <v>77</v>
      </c>
      <c r="C118" s="1">
        <v>230</v>
      </c>
      <c r="D118" s="1">
        <v>22.67</v>
      </c>
      <c r="E118" s="1">
        <v>22.01</v>
      </c>
      <c r="F118" s="1">
        <v>16.239999999999998</v>
      </c>
      <c r="G118" s="1">
        <v>288.36</v>
      </c>
      <c r="H118" s="1">
        <v>31.3</v>
      </c>
      <c r="I118" s="10" t="s">
        <v>95</v>
      </c>
      <c r="J118" s="81"/>
      <c r="K118" s="81"/>
      <c r="L118" s="81"/>
    </row>
    <row r="119" spans="1:12" ht="15.75" x14ac:dyDescent="0.25">
      <c r="A119" s="125"/>
      <c r="B119" s="1" t="s">
        <v>105</v>
      </c>
      <c r="C119" s="1">
        <v>200</v>
      </c>
      <c r="D119" s="51">
        <v>0.5</v>
      </c>
      <c r="E119" s="1">
        <v>0.04</v>
      </c>
      <c r="F119" s="51">
        <v>18</v>
      </c>
      <c r="G119" s="1">
        <v>56.86</v>
      </c>
      <c r="H119" s="44">
        <v>50.16</v>
      </c>
      <c r="I119" s="10" t="s">
        <v>175</v>
      </c>
      <c r="J119" s="81"/>
      <c r="K119" s="81"/>
      <c r="L119" s="81"/>
    </row>
    <row r="120" spans="1:12" ht="15.75" x14ac:dyDescent="0.25">
      <c r="A120" s="125"/>
      <c r="B120" s="1" t="s">
        <v>66</v>
      </c>
      <c r="C120" s="1">
        <v>40</v>
      </c>
      <c r="D120" s="1">
        <v>2.4</v>
      </c>
      <c r="E120" s="1">
        <v>0.48</v>
      </c>
      <c r="F120" s="1">
        <v>16.72</v>
      </c>
      <c r="G120" s="1">
        <v>72.400000000000006</v>
      </c>
      <c r="H120" s="2">
        <v>0</v>
      </c>
      <c r="I120" s="10" t="s">
        <v>48</v>
      </c>
      <c r="J120" s="81"/>
      <c r="K120" s="81"/>
      <c r="L120" s="81"/>
    </row>
    <row r="121" spans="1:12" ht="16.5" thickBot="1" x14ac:dyDescent="0.3">
      <c r="A121" s="125"/>
      <c r="B121" s="42" t="s">
        <v>80</v>
      </c>
      <c r="C121" s="36">
        <v>15</v>
      </c>
      <c r="D121" s="36">
        <v>1.29</v>
      </c>
      <c r="E121" s="36">
        <v>0.14000000000000001</v>
      </c>
      <c r="F121" s="36">
        <v>8.2100000000000009</v>
      </c>
      <c r="G121" s="36">
        <v>41.58</v>
      </c>
      <c r="H121" s="45">
        <v>0</v>
      </c>
      <c r="I121" s="46" t="s">
        <v>90</v>
      </c>
      <c r="J121" s="81"/>
      <c r="K121" s="81"/>
      <c r="L121" s="81"/>
    </row>
    <row r="122" spans="1:12" ht="16.5" thickBot="1" x14ac:dyDescent="0.3">
      <c r="A122" s="122" t="s">
        <v>150</v>
      </c>
      <c r="B122" s="123"/>
      <c r="C122" s="27">
        <f>SUM(C116:C121)</f>
        <v>745</v>
      </c>
      <c r="D122" s="27">
        <f t="shared" ref="D122:H122" si="21">SUM(D116:D121)</f>
        <v>35.700000000000003</v>
      </c>
      <c r="E122" s="27">
        <f t="shared" si="21"/>
        <v>26.96</v>
      </c>
      <c r="F122" s="27">
        <f t="shared" si="21"/>
        <v>85.07</v>
      </c>
      <c r="G122" s="27">
        <f t="shared" si="21"/>
        <v>641.5</v>
      </c>
      <c r="H122" s="27">
        <f t="shared" si="21"/>
        <v>91.42</v>
      </c>
      <c r="I122" s="71"/>
      <c r="J122" s="81"/>
      <c r="K122" s="81"/>
      <c r="L122" s="81"/>
    </row>
    <row r="123" spans="1:12" ht="31.5" customHeight="1" x14ac:dyDescent="0.25">
      <c r="A123" s="124" t="s">
        <v>50</v>
      </c>
      <c r="B123" s="21" t="s">
        <v>144</v>
      </c>
      <c r="C123" s="21">
        <v>120</v>
      </c>
      <c r="D123" s="21">
        <v>13.15</v>
      </c>
      <c r="E123" s="21">
        <v>19.829999999999998</v>
      </c>
      <c r="F123" s="21">
        <v>17.13</v>
      </c>
      <c r="G123" s="21">
        <v>335.43</v>
      </c>
      <c r="H123" s="21">
        <v>0.56000000000000005</v>
      </c>
      <c r="I123" s="22" t="s">
        <v>145</v>
      </c>
      <c r="J123" s="81"/>
      <c r="K123" s="81"/>
      <c r="L123" s="81"/>
    </row>
    <row r="124" spans="1:12" ht="15.75" x14ac:dyDescent="0.25">
      <c r="A124" s="125"/>
      <c r="B124" s="1" t="s">
        <v>51</v>
      </c>
      <c r="C124" s="1">
        <v>20</v>
      </c>
      <c r="D124" s="4">
        <v>1.47</v>
      </c>
      <c r="E124" s="1">
        <v>1.74</v>
      </c>
      <c r="F124" s="4">
        <v>11.47</v>
      </c>
      <c r="G124" s="4">
        <v>65.52</v>
      </c>
      <c r="H124" s="1">
        <v>0</v>
      </c>
      <c r="I124" s="10" t="s">
        <v>101</v>
      </c>
      <c r="J124" s="81"/>
      <c r="K124" s="81"/>
      <c r="L124" s="81"/>
    </row>
    <row r="125" spans="1:12" ht="15.75" x14ac:dyDescent="0.25">
      <c r="A125" s="125"/>
      <c r="B125" s="1" t="s">
        <v>15</v>
      </c>
      <c r="C125" s="1">
        <v>20</v>
      </c>
      <c r="D125" s="1">
        <v>1.52</v>
      </c>
      <c r="E125" s="1">
        <v>0.18</v>
      </c>
      <c r="F125" s="1">
        <v>10.02</v>
      </c>
      <c r="G125" s="1">
        <v>46.2</v>
      </c>
      <c r="H125" s="2">
        <v>0</v>
      </c>
      <c r="I125" s="10" t="s">
        <v>45</v>
      </c>
      <c r="J125" s="81"/>
      <c r="K125" s="81"/>
      <c r="L125" s="81"/>
    </row>
    <row r="126" spans="1:12" ht="15.75" x14ac:dyDescent="0.25">
      <c r="A126" s="125"/>
      <c r="B126" s="36" t="s">
        <v>104</v>
      </c>
      <c r="C126" s="37">
        <v>200</v>
      </c>
      <c r="D126" s="36">
        <v>1.32</v>
      </c>
      <c r="E126" s="36">
        <v>1.42</v>
      </c>
      <c r="F126" s="36">
        <v>11.22</v>
      </c>
      <c r="G126" s="36">
        <v>66.900000000000006</v>
      </c>
      <c r="H126" s="36">
        <v>0.26</v>
      </c>
      <c r="I126" s="46" t="s">
        <v>173</v>
      </c>
      <c r="J126" s="81"/>
      <c r="K126" s="81"/>
      <c r="L126" s="81"/>
    </row>
    <row r="127" spans="1:12" ht="16.5" thickBot="1" x14ac:dyDescent="0.3">
      <c r="A127" s="125"/>
      <c r="B127" s="23" t="s">
        <v>147</v>
      </c>
      <c r="C127" s="23">
        <v>20</v>
      </c>
      <c r="D127" s="56">
        <v>0.16</v>
      </c>
      <c r="E127" s="23">
        <v>0</v>
      </c>
      <c r="F127" s="56">
        <v>15.7</v>
      </c>
      <c r="G127" s="56">
        <v>61.03</v>
      </c>
      <c r="H127" s="23">
        <v>0</v>
      </c>
      <c r="I127" s="24" t="s">
        <v>148</v>
      </c>
      <c r="J127" s="81"/>
    </row>
    <row r="128" spans="1:12" ht="16.5" customHeight="1" thickBot="1" x14ac:dyDescent="0.3">
      <c r="A128" s="122" t="s">
        <v>151</v>
      </c>
      <c r="B128" s="123"/>
      <c r="C128" s="70">
        <f t="shared" ref="C128:H128" si="22">SUM(C123:C127)</f>
        <v>380</v>
      </c>
      <c r="D128" s="70">
        <f t="shared" si="22"/>
        <v>17.62</v>
      </c>
      <c r="E128" s="70">
        <f t="shared" si="22"/>
        <v>23.169999999999995</v>
      </c>
      <c r="F128" s="70">
        <f t="shared" si="22"/>
        <v>65.540000000000006</v>
      </c>
      <c r="G128" s="70">
        <f t="shared" si="22"/>
        <v>575.07999999999993</v>
      </c>
      <c r="H128" s="70">
        <f t="shared" si="22"/>
        <v>0.82000000000000006</v>
      </c>
      <c r="I128" s="71"/>
      <c r="J128" s="81"/>
      <c r="K128" s="81"/>
      <c r="L128" s="81"/>
    </row>
    <row r="129" spans="1:12" ht="20.25" customHeight="1" thickBot="1" x14ac:dyDescent="0.3">
      <c r="A129" s="120" t="s">
        <v>29</v>
      </c>
      <c r="B129" s="121"/>
      <c r="C129" s="73">
        <f>C114+C115+C122+C128</f>
        <v>1779</v>
      </c>
      <c r="D129" s="73">
        <f t="shared" ref="D129:H129" si="23">D114+D115+D122+D128</f>
        <v>67.53</v>
      </c>
      <c r="E129" s="73">
        <f t="shared" si="23"/>
        <v>67.329999999999984</v>
      </c>
      <c r="F129" s="73">
        <f t="shared" si="23"/>
        <v>230.51</v>
      </c>
      <c r="G129" s="73">
        <f t="shared" si="23"/>
        <v>1764.29</v>
      </c>
      <c r="H129" s="73">
        <f t="shared" si="23"/>
        <v>96.36</v>
      </c>
      <c r="I129" s="28"/>
      <c r="J129" s="81"/>
      <c r="K129" s="81"/>
      <c r="L129" s="81"/>
    </row>
    <row r="130" spans="1:12" ht="16.5" thickBot="1" x14ac:dyDescent="0.3">
      <c r="A130" s="131" t="s">
        <v>59</v>
      </c>
      <c r="B130" s="132"/>
      <c r="C130" s="132"/>
      <c r="D130" s="132"/>
      <c r="E130" s="132"/>
      <c r="F130" s="132"/>
      <c r="G130" s="132"/>
      <c r="H130" s="132"/>
      <c r="I130" s="133"/>
      <c r="J130" s="81"/>
      <c r="K130" s="81"/>
      <c r="L130" s="81"/>
    </row>
    <row r="131" spans="1:12" ht="31.5" thickBot="1" x14ac:dyDescent="0.3">
      <c r="A131" s="134" t="s">
        <v>9</v>
      </c>
      <c r="B131" s="21" t="s">
        <v>10</v>
      </c>
      <c r="C131" s="49">
        <v>200</v>
      </c>
      <c r="D131" s="21">
        <v>6.46</v>
      </c>
      <c r="E131" s="21">
        <v>6.32</v>
      </c>
      <c r="F131" s="21">
        <v>32.32</v>
      </c>
      <c r="G131" s="21">
        <v>230.68</v>
      </c>
      <c r="H131" s="21">
        <v>0.42</v>
      </c>
      <c r="I131" s="22" t="s">
        <v>200</v>
      </c>
      <c r="J131" s="81"/>
      <c r="K131" s="81"/>
      <c r="L131" s="81"/>
    </row>
    <row r="132" spans="1:12" ht="15.75" x14ac:dyDescent="0.25">
      <c r="A132" s="135"/>
      <c r="B132" s="57" t="s">
        <v>158</v>
      </c>
      <c r="C132" s="21">
        <v>45</v>
      </c>
      <c r="D132" s="1">
        <v>3.11</v>
      </c>
      <c r="E132" s="1">
        <v>5.32</v>
      </c>
      <c r="F132" s="1">
        <v>21.36</v>
      </c>
      <c r="G132" s="1">
        <v>131.93</v>
      </c>
      <c r="H132" s="1">
        <v>0</v>
      </c>
      <c r="I132" s="10" t="s">
        <v>46</v>
      </c>
      <c r="J132" s="81"/>
      <c r="K132" s="81"/>
      <c r="L132" s="81"/>
    </row>
    <row r="133" spans="1:12" ht="16.5" thickBot="1" x14ac:dyDescent="0.3">
      <c r="A133" s="136"/>
      <c r="B133" s="23" t="s">
        <v>19</v>
      </c>
      <c r="C133" s="23">
        <v>200</v>
      </c>
      <c r="D133" s="23">
        <v>2.8</v>
      </c>
      <c r="E133" s="23">
        <v>2.82</v>
      </c>
      <c r="F133" s="23">
        <v>14.14</v>
      </c>
      <c r="G133" s="23">
        <v>103.5</v>
      </c>
      <c r="H133" s="23">
        <v>0.52</v>
      </c>
      <c r="I133" s="24" t="s">
        <v>178</v>
      </c>
      <c r="J133" s="81"/>
      <c r="K133" s="81"/>
      <c r="L133" s="81"/>
    </row>
    <row r="134" spans="1:12" ht="16.5" thickBot="1" x14ac:dyDescent="0.3">
      <c r="A134" s="122" t="s">
        <v>149</v>
      </c>
      <c r="B134" s="123"/>
      <c r="C134" s="27">
        <f>SUM(C131:C133)</f>
        <v>445</v>
      </c>
      <c r="D134" s="27">
        <f t="shared" ref="D134:H134" si="24">SUM(D131:D133)</f>
        <v>12.370000000000001</v>
      </c>
      <c r="E134" s="27">
        <f t="shared" si="24"/>
        <v>14.46</v>
      </c>
      <c r="F134" s="27">
        <f t="shared" si="24"/>
        <v>67.819999999999993</v>
      </c>
      <c r="G134" s="27">
        <f t="shared" si="24"/>
        <v>466.11</v>
      </c>
      <c r="H134" s="28">
        <f t="shared" si="24"/>
        <v>0.94</v>
      </c>
      <c r="I134" s="79"/>
      <c r="J134" s="81"/>
      <c r="K134" s="81"/>
      <c r="L134" s="81"/>
    </row>
    <row r="135" spans="1:12" ht="30.75" thickBot="1" x14ac:dyDescent="0.3">
      <c r="A135" s="25" t="s">
        <v>11</v>
      </c>
      <c r="B135" s="26" t="s">
        <v>78</v>
      </c>
      <c r="C135" s="26">
        <v>200</v>
      </c>
      <c r="D135" s="38">
        <v>1</v>
      </c>
      <c r="E135" s="26">
        <v>0.2</v>
      </c>
      <c r="F135" s="26">
        <v>20.2</v>
      </c>
      <c r="G135" s="26">
        <v>92.37</v>
      </c>
      <c r="H135" s="38">
        <v>3</v>
      </c>
      <c r="I135" s="39" t="s">
        <v>117</v>
      </c>
      <c r="J135" s="81"/>
      <c r="K135" s="81"/>
      <c r="L135" s="81"/>
    </row>
    <row r="136" spans="1:12" ht="15.75" x14ac:dyDescent="0.25">
      <c r="A136" s="124" t="s">
        <v>12</v>
      </c>
      <c r="B136" s="21" t="s">
        <v>203</v>
      </c>
      <c r="C136" s="21">
        <v>60</v>
      </c>
      <c r="D136" s="21">
        <v>0.77</v>
      </c>
      <c r="E136" s="21">
        <v>2.4500000000000002</v>
      </c>
      <c r="F136" s="21">
        <v>12.92</v>
      </c>
      <c r="G136" s="21">
        <v>69</v>
      </c>
      <c r="H136" s="21"/>
      <c r="I136" s="22" t="s">
        <v>204</v>
      </c>
      <c r="J136" s="81"/>
      <c r="K136" s="81"/>
      <c r="L136" s="81"/>
    </row>
    <row r="137" spans="1:12" ht="15.75" x14ac:dyDescent="0.25">
      <c r="A137" s="125"/>
      <c r="B137" s="1" t="s">
        <v>220</v>
      </c>
      <c r="C137" s="1">
        <v>200</v>
      </c>
      <c r="D137" s="1">
        <v>1.68</v>
      </c>
      <c r="E137" s="1">
        <v>2.76</v>
      </c>
      <c r="F137" s="1">
        <v>8.1300000000000008</v>
      </c>
      <c r="G137" s="1">
        <v>64.98</v>
      </c>
      <c r="H137" s="1">
        <v>10.85</v>
      </c>
      <c r="I137" s="10" t="s">
        <v>87</v>
      </c>
      <c r="J137" s="81"/>
      <c r="K137" s="81"/>
      <c r="L137" s="81"/>
    </row>
    <row r="138" spans="1:12" ht="30.75" x14ac:dyDescent="0.25">
      <c r="A138" s="125"/>
      <c r="B138" s="1" t="s">
        <v>221</v>
      </c>
      <c r="C138" s="1">
        <v>230</v>
      </c>
      <c r="D138" s="51">
        <v>23.34</v>
      </c>
      <c r="E138" s="51">
        <v>23.01</v>
      </c>
      <c r="F138" s="51">
        <v>27.7</v>
      </c>
      <c r="G138" s="51">
        <v>359.04</v>
      </c>
      <c r="H138" s="1">
        <v>16.559999999999999</v>
      </c>
      <c r="I138" s="10" t="s">
        <v>97</v>
      </c>
      <c r="J138" s="81"/>
      <c r="K138" s="81"/>
      <c r="L138" s="81"/>
    </row>
    <row r="139" spans="1:12" ht="15.75" x14ac:dyDescent="0.25">
      <c r="A139" s="125"/>
      <c r="B139" s="1" t="s">
        <v>245</v>
      </c>
      <c r="C139" s="1">
        <v>20</v>
      </c>
      <c r="D139" s="1">
        <v>0.24</v>
      </c>
      <c r="E139" s="1">
        <v>1.62</v>
      </c>
      <c r="F139" s="1">
        <v>0.79</v>
      </c>
      <c r="G139" s="1">
        <v>21.17</v>
      </c>
      <c r="H139" s="1">
        <v>0</v>
      </c>
      <c r="I139" s="10" t="s">
        <v>153</v>
      </c>
      <c r="J139" s="81"/>
      <c r="K139" s="81"/>
      <c r="L139" s="81"/>
    </row>
    <row r="140" spans="1:12" ht="15.75" x14ac:dyDescent="0.25">
      <c r="A140" s="125"/>
      <c r="B140" s="1" t="s">
        <v>105</v>
      </c>
      <c r="C140" s="1">
        <v>200</v>
      </c>
      <c r="D140" s="51">
        <v>0.5</v>
      </c>
      <c r="E140" s="1">
        <v>0.04</v>
      </c>
      <c r="F140" s="51">
        <v>18</v>
      </c>
      <c r="G140" s="1">
        <v>56.86</v>
      </c>
      <c r="H140" s="44">
        <v>50.16</v>
      </c>
      <c r="I140" s="10" t="s">
        <v>175</v>
      </c>
      <c r="J140" s="81"/>
      <c r="K140" s="81"/>
      <c r="L140" s="81"/>
    </row>
    <row r="141" spans="1:12" ht="15.75" x14ac:dyDescent="0.25">
      <c r="A141" s="125"/>
      <c r="B141" s="1" t="s">
        <v>66</v>
      </c>
      <c r="C141" s="1">
        <v>40</v>
      </c>
      <c r="D141" s="1">
        <v>2.4</v>
      </c>
      <c r="E141" s="1">
        <v>0.48</v>
      </c>
      <c r="F141" s="1">
        <v>16.72</v>
      </c>
      <c r="G141" s="1">
        <v>72.400000000000006</v>
      </c>
      <c r="H141" s="2">
        <v>0</v>
      </c>
      <c r="I141" s="10" t="s">
        <v>48</v>
      </c>
      <c r="J141" s="81"/>
      <c r="K141" s="81"/>
      <c r="L141" s="81"/>
    </row>
    <row r="142" spans="1:12" ht="15.75" x14ac:dyDescent="0.25">
      <c r="A142" s="125"/>
      <c r="B142" s="1" t="s">
        <v>15</v>
      </c>
      <c r="C142" s="1">
        <v>20</v>
      </c>
      <c r="D142" s="1">
        <v>1.52</v>
      </c>
      <c r="E142" s="1">
        <v>0.18</v>
      </c>
      <c r="F142" s="1">
        <v>10.02</v>
      </c>
      <c r="G142" s="1">
        <v>46.38</v>
      </c>
      <c r="H142" s="2">
        <v>0</v>
      </c>
      <c r="I142" s="10" t="s">
        <v>45</v>
      </c>
      <c r="J142" s="81"/>
      <c r="K142" s="81"/>
      <c r="L142" s="81"/>
    </row>
    <row r="143" spans="1:12" ht="16.5" thickBot="1" x14ac:dyDescent="0.3">
      <c r="A143" s="144"/>
      <c r="B143" s="23" t="s">
        <v>14</v>
      </c>
      <c r="C143" s="23">
        <v>3</v>
      </c>
      <c r="D143" s="23">
        <v>0.16</v>
      </c>
      <c r="E143" s="23">
        <v>0</v>
      </c>
      <c r="F143" s="23">
        <v>0.15</v>
      </c>
      <c r="G143" s="23">
        <v>1.1599999999999999</v>
      </c>
      <c r="H143" s="23">
        <v>0</v>
      </c>
      <c r="I143" s="24" t="s">
        <v>115</v>
      </c>
      <c r="J143" s="81"/>
      <c r="K143" s="81"/>
      <c r="L143" s="81"/>
    </row>
    <row r="144" spans="1:12" ht="16.5" thickBot="1" x14ac:dyDescent="0.3">
      <c r="A144" s="122" t="s">
        <v>150</v>
      </c>
      <c r="B144" s="126"/>
      <c r="C144" s="93">
        <f>SUM(C136:C143)</f>
        <v>773</v>
      </c>
      <c r="D144" s="93">
        <f t="shared" ref="D144:H144" si="25">SUM(D136:D143)</f>
        <v>30.609999999999996</v>
      </c>
      <c r="E144" s="93">
        <f t="shared" si="25"/>
        <v>30.540000000000003</v>
      </c>
      <c r="F144" s="93">
        <f t="shared" si="25"/>
        <v>94.429999999999993</v>
      </c>
      <c r="G144" s="93">
        <f t="shared" si="25"/>
        <v>690.99</v>
      </c>
      <c r="H144" s="93">
        <f t="shared" si="25"/>
        <v>77.569999999999993</v>
      </c>
      <c r="I144" s="94"/>
      <c r="J144" s="81"/>
      <c r="K144" s="81"/>
      <c r="L144" s="81"/>
    </row>
    <row r="145" spans="1:12" ht="30.75" x14ac:dyDescent="0.25">
      <c r="A145" s="128" t="s">
        <v>50</v>
      </c>
      <c r="B145" s="106" t="s">
        <v>98</v>
      </c>
      <c r="C145" s="21">
        <v>180</v>
      </c>
      <c r="D145" s="21">
        <v>8.3800000000000008</v>
      </c>
      <c r="E145" s="21">
        <v>7.3</v>
      </c>
      <c r="F145" s="21">
        <v>39.15</v>
      </c>
      <c r="G145" s="21">
        <v>275.08</v>
      </c>
      <c r="H145" s="21">
        <v>0.02</v>
      </c>
      <c r="I145" s="22" t="s">
        <v>201</v>
      </c>
      <c r="J145" s="81"/>
      <c r="K145" s="81"/>
      <c r="L145" s="81"/>
    </row>
    <row r="146" spans="1:12" ht="15.75" x14ac:dyDescent="0.25">
      <c r="A146" s="128"/>
      <c r="B146" s="57" t="s">
        <v>15</v>
      </c>
      <c r="C146" s="1">
        <v>20</v>
      </c>
      <c r="D146" s="1">
        <v>1.52</v>
      </c>
      <c r="E146" s="1">
        <v>0.18</v>
      </c>
      <c r="F146" s="1">
        <v>10.02</v>
      </c>
      <c r="G146" s="1">
        <v>46.2</v>
      </c>
      <c r="H146" s="2">
        <v>0</v>
      </c>
      <c r="I146" s="10" t="s">
        <v>45</v>
      </c>
      <c r="J146" s="81"/>
      <c r="K146" s="81"/>
      <c r="L146" s="81"/>
    </row>
    <row r="147" spans="1:12" ht="15.75" x14ac:dyDescent="0.25">
      <c r="A147" s="128"/>
      <c r="B147" s="57" t="s">
        <v>75</v>
      </c>
      <c r="C147" s="1">
        <v>200</v>
      </c>
      <c r="D147" s="1">
        <v>5.6</v>
      </c>
      <c r="E147" s="1">
        <v>6.4</v>
      </c>
      <c r="F147" s="1">
        <v>8.1999999999999993</v>
      </c>
      <c r="G147" s="1">
        <v>112.46</v>
      </c>
      <c r="H147" s="2">
        <v>0</v>
      </c>
      <c r="I147" s="10" t="s">
        <v>202</v>
      </c>
      <c r="J147" s="81"/>
      <c r="K147" s="81"/>
      <c r="L147" s="81"/>
    </row>
    <row r="148" spans="1:12" ht="16.5" thickBot="1" x14ac:dyDescent="0.3">
      <c r="A148" s="129"/>
      <c r="B148" s="104" t="s">
        <v>74</v>
      </c>
      <c r="C148" s="92">
        <v>20</v>
      </c>
      <c r="D148" s="23">
        <v>0.64</v>
      </c>
      <c r="E148" s="23">
        <v>0.56000000000000005</v>
      </c>
      <c r="F148" s="23">
        <v>16.18</v>
      </c>
      <c r="G148" s="23">
        <v>70.28</v>
      </c>
      <c r="H148" s="23">
        <v>0</v>
      </c>
      <c r="I148" s="24" t="s">
        <v>91</v>
      </c>
      <c r="J148" s="81"/>
      <c r="K148" s="81"/>
      <c r="L148" s="81"/>
    </row>
    <row r="149" spans="1:12" ht="16.5" thickBot="1" x14ac:dyDescent="0.3">
      <c r="A149" s="122" t="s">
        <v>151</v>
      </c>
      <c r="B149" s="130"/>
      <c r="C149" s="35">
        <f t="shared" ref="C149:H149" si="26">SUM(C145:C148)</f>
        <v>420</v>
      </c>
      <c r="D149" s="35">
        <f t="shared" si="26"/>
        <v>16.14</v>
      </c>
      <c r="E149" s="35">
        <f t="shared" si="26"/>
        <v>14.44</v>
      </c>
      <c r="F149" s="35">
        <f t="shared" si="26"/>
        <v>73.550000000000011</v>
      </c>
      <c r="G149" s="35">
        <f t="shared" si="26"/>
        <v>504.02</v>
      </c>
      <c r="H149" s="35">
        <f t="shared" si="26"/>
        <v>0.02</v>
      </c>
      <c r="I149" s="103"/>
      <c r="J149" s="81"/>
      <c r="K149" s="81"/>
      <c r="L149" s="81"/>
    </row>
    <row r="150" spans="1:12" ht="20.25" customHeight="1" thickBot="1" x14ac:dyDescent="0.3">
      <c r="A150" s="120" t="s">
        <v>28</v>
      </c>
      <c r="B150" s="121"/>
      <c r="C150" s="73">
        <f>C134+C135+C144+C149</f>
        <v>1838</v>
      </c>
      <c r="D150" s="73">
        <f t="shared" ref="D150:H150" si="27">D134+D135+D144+D149</f>
        <v>60.12</v>
      </c>
      <c r="E150" s="73">
        <f t="shared" si="27"/>
        <v>59.64</v>
      </c>
      <c r="F150" s="73">
        <f t="shared" si="27"/>
        <v>256</v>
      </c>
      <c r="G150" s="73">
        <f t="shared" si="27"/>
        <v>1753.49</v>
      </c>
      <c r="H150" s="73">
        <f t="shared" si="27"/>
        <v>81.529999999999987</v>
      </c>
      <c r="I150" s="28"/>
      <c r="J150" s="81"/>
      <c r="K150" s="81"/>
      <c r="L150" s="81"/>
    </row>
    <row r="151" spans="1:12" ht="16.5" thickBot="1" x14ac:dyDescent="0.3">
      <c r="A151" s="131" t="s">
        <v>60</v>
      </c>
      <c r="B151" s="132"/>
      <c r="C151" s="132"/>
      <c r="D151" s="132"/>
      <c r="E151" s="132"/>
      <c r="F151" s="132"/>
      <c r="G151" s="132"/>
      <c r="H151" s="132"/>
      <c r="I151" s="133"/>
      <c r="J151" s="81"/>
      <c r="K151" s="81"/>
      <c r="L151" s="81"/>
    </row>
    <row r="152" spans="1:12" ht="30.75" x14ac:dyDescent="0.25">
      <c r="A152" s="134" t="s">
        <v>9</v>
      </c>
      <c r="B152" s="21" t="s">
        <v>130</v>
      </c>
      <c r="C152" s="21">
        <v>200</v>
      </c>
      <c r="D152" s="21">
        <v>6.2</v>
      </c>
      <c r="E152" s="21">
        <v>6.28</v>
      </c>
      <c r="F152" s="21">
        <v>32.159999999999997</v>
      </c>
      <c r="G152" s="21">
        <v>209.48</v>
      </c>
      <c r="H152" s="21">
        <v>0.42</v>
      </c>
      <c r="I152" s="22" t="s">
        <v>205</v>
      </c>
      <c r="J152" s="81"/>
      <c r="K152" s="81"/>
      <c r="L152" s="81"/>
    </row>
    <row r="153" spans="1:12" ht="15.75" x14ac:dyDescent="0.25">
      <c r="A153" s="135"/>
      <c r="B153" s="1" t="s">
        <v>159</v>
      </c>
      <c r="C153" s="1">
        <v>54</v>
      </c>
      <c r="D153" s="1">
        <v>5.25</v>
      </c>
      <c r="E153" s="1">
        <v>7.54</v>
      </c>
      <c r="F153" s="1">
        <v>21.36</v>
      </c>
      <c r="G153" s="1">
        <v>161.19999999999999</v>
      </c>
      <c r="H153" s="1">
        <v>7.0000000000000007E-2</v>
      </c>
      <c r="I153" s="10" t="s">
        <v>119</v>
      </c>
      <c r="J153" s="81"/>
      <c r="K153" s="81"/>
      <c r="L153" s="81"/>
    </row>
    <row r="154" spans="1:12" ht="16.5" thickBot="1" x14ac:dyDescent="0.3">
      <c r="A154" s="136"/>
      <c r="B154" s="23" t="s">
        <v>19</v>
      </c>
      <c r="C154" s="23">
        <v>200</v>
      </c>
      <c r="D154" s="23">
        <v>2.8</v>
      </c>
      <c r="E154" s="23">
        <v>2.82</v>
      </c>
      <c r="F154" s="23">
        <v>14.14</v>
      </c>
      <c r="G154" s="23">
        <v>103.5</v>
      </c>
      <c r="H154" s="23">
        <v>0.52</v>
      </c>
      <c r="I154" s="24" t="s">
        <v>178</v>
      </c>
      <c r="J154" s="81"/>
      <c r="K154" s="81"/>
      <c r="L154" s="81"/>
    </row>
    <row r="155" spans="1:12" ht="16.5" customHeight="1" thickBot="1" x14ac:dyDescent="0.3">
      <c r="A155" s="122" t="s">
        <v>149</v>
      </c>
      <c r="B155" s="123"/>
      <c r="C155" s="27">
        <f>SUM(C152:C154)</f>
        <v>454</v>
      </c>
      <c r="D155" s="27">
        <f t="shared" ref="D155:H155" si="28">SUM(D152:D154)</f>
        <v>14.25</v>
      </c>
      <c r="E155" s="27">
        <f t="shared" si="28"/>
        <v>16.64</v>
      </c>
      <c r="F155" s="27">
        <f t="shared" si="28"/>
        <v>67.66</v>
      </c>
      <c r="G155" s="27">
        <f t="shared" si="28"/>
        <v>474.17999999999995</v>
      </c>
      <c r="H155" s="28">
        <f t="shared" si="28"/>
        <v>1.01</v>
      </c>
      <c r="I155" s="79"/>
      <c r="J155" s="81"/>
      <c r="K155" s="81"/>
      <c r="L155" s="81"/>
    </row>
    <row r="156" spans="1:12" ht="30.75" thickBot="1" x14ac:dyDescent="0.3">
      <c r="A156" s="100" t="s">
        <v>11</v>
      </c>
      <c r="B156" s="58" t="s">
        <v>69</v>
      </c>
      <c r="C156" s="58">
        <v>200</v>
      </c>
      <c r="D156" s="58">
        <v>1.26</v>
      </c>
      <c r="E156" s="58">
        <v>0.28000000000000003</v>
      </c>
      <c r="F156" s="58">
        <v>14.42</v>
      </c>
      <c r="G156" s="58">
        <v>56.32</v>
      </c>
      <c r="H156" s="59">
        <v>30</v>
      </c>
      <c r="I156" s="60" t="s">
        <v>116</v>
      </c>
      <c r="J156" s="81"/>
      <c r="K156" s="81"/>
      <c r="L156" s="81"/>
    </row>
    <row r="157" spans="1:12" ht="30.75" x14ac:dyDescent="0.25">
      <c r="A157" s="124" t="s">
        <v>12</v>
      </c>
      <c r="B157" s="21" t="s">
        <v>189</v>
      </c>
      <c r="C157" s="21">
        <v>60</v>
      </c>
      <c r="D157" s="21">
        <v>0.67</v>
      </c>
      <c r="E157" s="21">
        <v>5.5</v>
      </c>
      <c r="F157" s="21">
        <v>2.65</v>
      </c>
      <c r="G157" s="21">
        <v>55.29</v>
      </c>
      <c r="H157" s="61">
        <v>14.8</v>
      </c>
      <c r="I157" s="62" t="s">
        <v>190</v>
      </c>
      <c r="J157" s="81"/>
      <c r="K157" s="81"/>
      <c r="L157" s="81"/>
    </row>
    <row r="158" spans="1:12" ht="30.75" x14ac:dyDescent="0.25">
      <c r="A158" s="125"/>
      <c r="B158" s="1" t="s">
        <v>53</v>
      </c>
      <c r="C158" s="1">
        <v>200</v>
      </c>
      <c r="D158" s="2">
        <v>1.94</v>
      </c>
      <c r="E158" s="2">
        <v>2.99</v>
      </c>
      <c r="F158" s="2">
        <v>14</v>
      </c>
      <c r="G158" s="2">
        <v>95.8</v>
      </c>
      <c r="H158" s="2">
        <v>5.37</v>
      </c>
      <c r="I158" s="41" t="s">
        <v>64</v>
      </c>
      <c r="J158" s="81"/>
      <c r="K158" s="81"/>
      <c r="L158" s="81"/>
    </row>
    <row r="159" spans="1:12" ht="15.75" x14ac:dyDescent="0.25">
      <c r="A159" s="125"/>
      <c r="B159" s="1" t="s">
        <v>131</v>
      </c>
      <c r="C159" s="1">
        <v>80</v>
      </c>
      <c r="D159" s="1">
        <v>8.86</v>
      </c>
      <c r="E159" s="1">
        <v>2.27</v>
      </c>
      <c r="F159" s="1">
        <v>4.26</v>
      </c>
      <c r="G159" s="1">
        <v>95.78</v>
      </c>
      <c r="H159" s="1">
        <v>0.15</v>
      </c>
      <c r="I159" s="10" t="s">
        <v>132</v>
      </c>
      <c r="J159" s="81"/>
      <c r="K159" s="81"/>
      <c r="L159" s="81"/>
    </row>
    <row r="160" spans="1:12" ht="15.75" x14ac:dyDescent="0.25">
      <c r="A160" s="125"/>
      <c r="B160" s="1" t="s">
        <v>133</v>
      </c>
      <c r="C160" s="1">
        <v>150</v>
      </c>
      <c r="D160" s="1">
        <v>4.08</v>
      </c>
      <c r="E160" s="1">
        <v>7.2</v>
      </c>
      <c r="F160" s="1">
        <v>32.450000000000003</v>
      </c>
      <c r="G160" s="1">
        <v>219.9</v>
      </c>
      <c r="H160" s="1">
        <v>3.42</v>
      </c>
      <c r="I160" s="10" t="s">
        <v>134</v>
      </c>
      <c r="J160" s="81"/>
      <c r="K160" s="81"/>
      <c r="L160" s="81"/>
    </row>
    <row r="161" spans="1:12" ht="15.75" x14ac:dyDescent="0.25">
      <c r="A161" s="125"/>
      <c r="B161" s="1" t="s">
        <v>135</v>
      </c>
      <c r="C161" s="1">
        <v>200</v>
      </c>
      <c r="D161" s="1">
        <v>0.4</v>
      </c>
      <c r="E161" s="1">
        <v>0</v>
      </c>
      <c r="F161" s="1">
        <v>19.36</v>
      </c>
      <c r="G161" s="1">
        <v>79.599999999999994</v>
      </c>
      <c r="H161" s="1">
        <v>70.08</v>
      </c>
      <c r="I161" s="10" t="s">
        <v>206</v>
      </c>
      <c r="J161" s="81"/>
      <c r="K161" s="81"/>
      <c r="L161" s="81"/>
    </row>
    <row r="162" spans="1:12" ht="15.75" x14ac:dyDescent="0.25">
      <c r="A162" s="125"/>
      <c r="B162" s="1" t="s">
        <v>66</v>
      </c>
      <c r="C162" s="1">
        <v>40</v>
      </c>
      <c r="D162" s="1">
        <v>2.4</v>
      </c>
      <c r="E162" s="1">
        <v>0.48</v>
      </c>
      <c r="F162" s="1">
        <v>13.36</v>
      </c>
      <c r="G162" s="1">
        <v>69.510000000000005</v>
      </c>
      <c r="H162" s="2">
        <v>0</v>
      </c>
      <c r="I162" s="10" t="s">
        <v>48</v>
      </c>
      <c r="J162" s="81"/>
      <c r="K162" s="81"/>
      <c r="L162" s="81"/>
    </row>
    <row r="163" spans="1:12" ht="15.75" x14ac:dyDescent="0.25">
      <c r="A163" s="125"/>
      <c r="B163" s="1" t="s">
        <v>15</v>
      </c>
      <c r="C163" s="1">
        <v>20</v>
      </c>
      <c r="D163" s="1">
        <v>1.52</v>
      </c>
      <c r="E163" s="1">
        <v>0.18</v>
      </c>
      <c r="F163" s="1">
        <v>10.02</v>
      </c>
      <c r="G163" s="1">
        <v>46.38</v>
      </c>
      <c r="H163" s="2">
        <v>0</v>
      </c>
      <c r="I163" s="10" t="s">
        <v>45</v>
      </c>
      <c r="J163" s="81"/>
      <c r="K163" s="81"/>
      <c r="L163" s="81"/>
    </row>
    <row r="164" spans="1:12" ht="16.5" thickBot="1" x14ac:dyDescent="0.3">
      <c r="A164" s="144"/>
      <c r="B164" s="23" t="s">
        <v>14</v>
      </c>
      <c r="C164" s="23">
        <v>3</v>
      </c>
      <c r="D164" s="23">
        <v>0.16</v>
      </c>
      <c r="E164" s="23">
        <v>0</v>
      </c>
      <c r="F164" s="23">
        <v>0.15</v>
      </c>
      <c r="G164" s="23">
        <v>1.1599999999999999</v>
      </c>
      <c r="H164" s="23">
        <v>0</v>
      </c>
      <c r="I164" s="24" t="s">
        <v>115</v>
      </c>
      <c r="J164" s="81"/>
      <c r="K164" s="81"/>
      <c r="L164" s="81"/>
    </row>
    <row r="165" spans="1:12" ht="16.5" thickBot="1" x14ac:dyDescent="0.3">
      <c r="A165" s="122" t="s">
        <v>150</v>
      </c>
      <c r="B165" s="123"/>
      <c r="C165" s="27">
        <f>SUM(C157:C164)</f>
        <v>753</v>
      </c>
      <c r="D165" s="27">
        <f t="shared" ref="D165:H165" si="29">SUM(D157:D164)</f>
        <v>20.029999999999998</v>
      </c>
      <c r="E165" s="27">
        <f t="shared" si="29"/>
        <v>18.62</v>
      </c>
      <c r="F165" s="27">
        <f t="shared" si="29"/>
        <v>96.25</v>
      </c>
      <c r="G165" s="27">
        <f t="shared" si="29"/>
        <v>663.42</v>
      </c>
      <c r="H165" s="28">
        <f t="shared" si="29"/>
        <v>93.82</v>
      </c>
      <c r="I165" s="107"/>
      <c r="J165" s="81"/>
      <c r="K165" s="81"/>
      <c r="L165" s="81"/>
    </row>
    <row r="166" spans="1:12" ht="15.75" x14ac:dyDescent="0.25">
      <c r="A166" s="125" t="s">
        <v>50</v>
      </c>
      <c r="B166" s="20" t="s">
        <v>20</v>
      </c>
      <c r="C166" s="20">
        <v>200</v>
      </c>
      <c r="D166" s="20">
        <v>3.75</v>
      </c>
      <c r="E166" s="20">
        <v>5.34</v>
      </c>
      <c r="F166" s="20">
        <v>18.739999999999998</v>
      </c>
      <c r="G166" s="20">
        <v>144.56</v>
      </c>
      <c r="H166" s="20">
        <v>14.15</v>
      </c>
      <c r="I166" s="68" t="s">
        <v>128</v>
      </c>
      <c r="J166" s="81"/>
      <c r="K166" s="81"/>
      <c r="L166" s="81"/>
    </row>
    <row r="167" spans="1:12" ht="15.75" x14ac:dyDescent="0.25">
      <c r="A167" s="125"/>
      <c r="B167" s="1" t="s">
        <v>187</v>
      </c>
      <c r="C167" s="1">
        <v>200</v>
      </c>
      <c r="D167" s="1">
        <v>0</v>
      </c>
      <c r="E167" s="1">
        <v>0</v>
      </c>
      <c r="F167" s="1">
        <v>9.08</v>
      </c>
      <c r="G167" s="1">
        <v>37.9</v>
      </c>
      <c r="H167" s="1">
        <v>0</v>
      </c>
      <c r="I167" s="10" t="s">
        <v>186</v>
      </c>
      <c r="J167" s="81"/>
      <c r="K167" s="81"/>
      <c r="L167" s="81"/>
    </row>
    <row r="168" spans="1:12" ht="15.75" x14ac:dyDescent="0.25">
      <c r="A168" s="125"/>
      <c r="B168" s="1" t="s">
        <v>15</v>
      </c>
      <c r="C168" s="1">
        <v>20</v>
      </c>
      <c r="D168" s="1">
        <v>1.52</v>
      </c>
      <c r="E168" s="1">
        <v>0.18</v>
      </c>
      <c r="F168" s="1">
        <v>10.02</v>
      </c>
      <c r="G168" s="1">
        <v>46.2</v>
      </c>
      <c r="H168" s="2">
        <v>0</v>
      </c>
      <c r="I168" s="10" t="s">
        <v>45</v>
      </c>
      <c r="J168" s="81"/>
      <c r="K168" s="81"/>
      <c r="L168" s="81"/>
    </row>
    <row r="169" spans="1:12" ht="16.5" thickBot="1" x14ac:dyDescent="0.3">
      <c r="A169" s="144"/>
      <c r="B169" s="23" t="s">
        <v>76</v>
      </c>
      <c r="C169" s="23">
        <v>80</v>
      </c>
      <c r="D169" s="23">
        <v>6.61</v>
      </c>
      <c r="E169" s="23">
        <v>7.28</v>
      </c>
      <c r="F169" s="23">
        <v>42.78</v>
      </c>
      <c r="G169" s="23">
        <v>287.85000000000002</v>
      </c>
      <c r="H169" s="23">
        <v>0.1</v>
      </c>
      <c r="I169" s="24" t="s">
        <v>155</v>
      </c>
      <c r="J169" s="81"/>
      <c r="K169" s="81"/>
      <c r="L169" s="81"/>
    </row>
    <row r="170" spans="1:12" ht="16.5" thickBot="1" x14ac:dyDescent="0.3">
      <c r="A170" s="122" t="s">
        <v>151</v>
      </c>
      <c r="B170" s="123"/>
      <c r="C170" s="35">
        <f>SUM(C166:C169)</f>
        <v>500</v>
      </c>
      <c r="D170" s="35">
        <f t="shared" ref="D170:H170" si="30">SUM(D166:D169)</f>
        <v>11.879999999999999</v>
      </c>
      <c r="E170" s="35">
        <f t="shared" si="30"/>
        <v>12.8</v>
      </c>
      <c r="F170" s="35">
        <f t="shared" si="30"/>
        <v>80.62</v>
      </c>
      <c r="G170" s="35">
        <f t="shared" si="30"/>
        <v>516.51</v>
      </c>
      <c r="H170" s="35">
        <f t="shared" si="30"/>
        <v>14.25</v>
      </c>
      <c r="I170" s="60"/>
      <c r="J170" s="81"/>
      <c r="K170" s="81"/>
      <c r="L170" s="81"/>
    </row>
    <row r="171" spans="1:12" ht="20.25" customHeight="1" thickBot="1" x14ac:dyDescent="0.3">
      <c r="A171" s="120" t="s">
        <v>27</v>
      </c>
      <c r="B171" s="121"/>
      <c r="C171" s="73">
        <f>C155+C156+C165+C170</f>
        <v>1907</v>
      </c>
      <c r="D171" s="73">
        <f t="shared" ref="D171:H171" si="31">D155+D156+D165+D170</f>
        <v>47.42</v>
      </c>
      <c r="E171" s="73">
        <f t="shared" si="31"/>
        <v>48.34</v>
      </c>
      <c r="F171" s="73">
        <f t="shared" si="31"/>
        <v>258.95</v>
      </c>
      <c r="G171" s="73">
        <f t="shared" si="31"/>
        <v>1710.43</v>
      </c>
      <c r="H171" s="73">
        <f t="shared" si="31"/>
        <v>139.07999999999998</v>
      </c>
      <c r="I171" s="28"/>
      <c r="J171" s="81"/>
      <c r="K171" s="81"/>
      <c r="L171" s="81"/>
    </row>
    <row r="172" spans="1:12" ht="16.5" customHeight="1" thickBot="1" x14ac:dyDescent="0.3">
      <c r="A172" s="165" t="s">
        <v>61</v>
      </c>
      <c r="B172" s="166"/>
      <c r="C172" s="166"/>
      <c r="D172" s="166"/>
      <c r="E172" s="166"/>
      <c r="F172" s="166"/>
      <c r="G172" s="166"/>
      <c r="H172" s="166"/>
      <c r="I172" s="167"/>
      <c r="J172" s="81"/>
      <c r="K172" s="81"/>
      <c r="L172" s="81"/>
    </row>
    <row r="173" spans="1:12" ht="15.75" x14ac:dyDescent="0.25">
      <c r="A173" s="168" t="s">
        <v>9</v>
      </c>
      <c r="B173" s="86" t="s">
        <v>42</v>
      </c>
      <c r="C173" s="83">
        <v>120</v>
      </c>
      <c r="D173" s="40">
        <v>14.4</v>
      </c>
      <c r="E173" s="21">
        <v>22.2</v>
      </c>
      <c r="F173" s="21">
        <v>16.34</v>
      </c>
      <c r="G173" s="21">
        <v>362.11</v>
      </c>
      <c r="H173" s="21">
        <v>0.28000000000000003</v>
      </c>
      <c r="I173" s="22" t="s">
        <v>166</v>
      </c>
      <c r="J173" s="81"/>
      <c r="K173" s="81"/>
      <c r="L173" s="81"/>
    </row>
    <row r="174" spans="1:12" ht="15.75" x14ac:dyDescent="0.25">
      <c r="A174" s="169"/>
      <c r="B174" s="87" t="s">
        <v>51</v>
      </c>
      <c r="C174" s="84">
        <v>20</v>
      </c>
      <c r="D174" s="1">
        <v>1.47</v>
      </c>
      <c r="E174" s="1">
        <v>1.74</v>
      </c>
      <c r="F174" s="1">
        <v>11.47</v>
      </c>
      <c r="G174" s="1">
        <v>65.52</v>
      </c>
      <c r="H174" s="1">
        <v>0</v>
      </c>
      <c r="I174" s="10" t="s">
        <v>101</v>
      </c>
      <c r="J174" s="81"/>
      <c r="K174" s="81"/>
      <c r="L174" s="81"/>
    </row>
    <row r="175" spans="1:12" ht="15.75" x14ac:dyDescent="0.25">
      <c r="A175" s="169"/>
      <c r="B175" s="87" t="s">
        <v>158</v>
      </c>
      <c r="C175" s="85">
        <v>45</v>
      </c>
      <c r="D175" s="1">
        <v>3.11</v>
      </c>
      <c r="E175" s="1">
        <v>5.33</v>
      </c>
      <c r="F175" s="1">
        <v>21.36</v>
      </c>
      <c r="G175" s="1">
        <v>131.91999999999999</v>
      </c>
      <c r="H175" s="30">
        <v>0</v>
      </c>
      <c r="I175" s="29" t="s">
        <v>46</v>
      </c>
      <c r="J175" s="81"/>
      <c r="K175" s="81"/>
      <c r="L175" s="81"/>
    </row>
    <row r="176" spans="1:12" ht="16.5" thickBot="1" x14ac:dyDescent="0.3">
      <c r="A176" s="170"/>
      <c r="B176" s="104" t="s">
        <v>16</v>
      </c>
      <c r="C176" s="23">
        <v>200</v>
      </c>
      <c r="D176" s="56">
        <v>3.78</v>
      </c>
      <c r="E176" s="56">
        <v>3.6</v>
      </c>
      <c r="F176" s="56">
        <v>23.96</v>
      </c>
      <c r="G176" s="56">
        <v>152.80000000000001</v>
      </c>
      <c r="H176" s="23">
        <v>0.52</v>
      </c>
      <c r="I176" s="24" t="s">
        <v>181</v>
      </c>
      <c r="J176" s="81"/>
      <c r="K176" s="81"/>
      <c r="L176" s="81"/>
    </row>
    <row r="177" spans="1:18" ht="16.5" customHeight="1" thickBot="1" x14ac:dyDescent="0.3">
      <c r="A177" s="122" t="s">
        <v>149</v>
      </c>
      <c r="B177" s="123"/>
      <c r="C177" s="27">
        <f>SUM(C173:C176)</f>
        <v>385</v>
      </c>
      <c r="D177" s="27">
        <f t="shared" ref="D177:H177" si="32">SUM(D173:D176)</f>
        <v>22.76</v>
      </c>
      <c r="E177" s="27">
        <f t="shared" si="32"/>
        <v>32.869999999999997</v>
      </c>
      <c r="F177" s="27">
        <f t="shared" si="32"/>
        <v>73.13</v>
      </c>
      <c r="G177" s="27">
        <f t="shared" si="32"/>
        <v>712.34999999999991</v>
      </c>
      <c r="H177" s="27">
        <f t="shared" si="32"/>
        <v>0.8</v>
      </c>
      <c r="I177" s="39"/>
      <c r="J177" s="81"/>
      <c r="K177" s="81"/>
      <c r="L177" s="81"/>
    </row>
    <row r="178" spans="1:18" ht="30.75" thickBot="1" x14ac:dyDescent="0.3">
      <c r="A178" s="25" t="s">
        <v>11</v>
      </c>
      <c r="B178" s="26" t="s">
        <v>52</v>
      </c>
      <c r="C178" s="26">
        <v>200</v>
      </c>
      <c r="D178" s="26">
        <v>0.7</v>
      </c>
      <c r="E178" s="26">
        <v>0.7</v>
      </c>
      <c r="F178" s="26">
        <v>20.77</v>
      </c>
      <c r="G178" s="26">
        <v>79.2</v>
      </c>
      <c r="H178" s="38">
        <v>20</v>
      </c>
      <c r="I178" s="39" t="s">
        <v>124</v>
      </c>
      <c r="J178" s="81"/>
      <c r="K178" s="81"/>
      <c r="L178" s="81"/>
      <c r="M178" s="9"/>
      <c r="N178" s="9"/>
      <c r="O178" s="9"/>
      <c r="P178" s="9"/>
      <c r="Q178" s="9"/>
      <c r="R178" s="9"/>
    </row>
    <row r="179" spans="1:18" ht="30.75" x14ac:dyDescent="0.25">
      <c r="A179" s="124" t="s">
        <v>12</v>
      </c>
      <c r="B179" s="21" t="s">
        <v>106</v>
      </c>
      <c r="C179" s="21">
        <v>60</v>
      </c>
      <c r="D179" s="21">
        <v>1.34</v>
      </c>
      <c r="E179" s="21">
        <v>9.11</v>
      </c>
      <c r="F179" s="21">
        <v>4.1399999999999997</v>
      </c>
      <c r="G179" s="40">
        <v>101.86</v>
      </c>
      <c r="H179" s="21">
        <v>0.92</v>
      </c>
      <c r="I179" s="22" t="s">
        <v>96</v>
      </c>
      <c r="J179" s="81"/>
      <c r="K179" s="88"/>
      <c r="L179" s="88"/>
      <c r="M179" s="88"/>
      <c r="N179" s="88"/>
      <c r="O179" s="88"/>
      <c r="P179" s="108"/>
      <c r="Q179" s="88"/>
      <c r="R179" s="109"/>
    </row>
    <row r="180" spans="1:18" ht="15.75" x14ac:dyDescent="0.25">
      <c r="A180" s="125"/>
      <c r="B180" s="1" t="s">
        <v>17</v>
      </c>
      <c r="C180" s="1">
        <v>200</v>
      </c>
      <c r="D180" s="1">
        <v>1.76</v>
      </c>
      <c r="E180" s="1">
        <v>3.06</v>
      </c>
      <c r="F180" s="1">
        <v>12.16</v>
      </c>
      <c r="G180" s="1">
        <v>89.3</v>
      </c>
      <c r="H180" s="19">
        <v>0.38</v>
      </c>
      <c r="I180" s="29" t="s">
        <v>164</v>
      </c>
      <c r="J180" s="81"/>
      <c r="K180" s="88"/>
      <c r="L180" s="88"/>
      <c r="M180" s="110"/>
      <c r="N180" s="110"/>
      <c r="O180" s="110"/>
      <c r="P180" s="110"/>
      <c r="Q180" s="110"/>
      <c r="R180" s="111"/>
    </row>
    <row r="181" spans="1:18" ht="20.25" customHeight="1" x14ac:dyDescent="0.25">
      <c r="A181" s="125"/>
      <c r="B181" s="52" t="s">
        <v>99</v>
      </c>
      <c r="C181" s="52">
        <v>80</v>
      </c>
      <c r="D181" s="52">
        <v>16.899999999999999</v>
      </c>
      <c r="E181" s="52">
        <v>21.72</v>
      </c>
      <c r="F181" s="52">
        <v>3.61</v>
      </c>
      <c r="G181" s="52">
        <v>311.05</v>
      </c>
      <c r="H181" s="52">
        <v>0.36</v>
      </c>
      <c r="I181" s="53" t="s">
        <v>100</v>
      </c>
      <c r="J181" s="81"/>
      <c r="K181" s="88"/>
      <c r="L181" s="88"/>
      <c r="M181" s="110"/>
      <c r="N181" s="110"/>
      <c r="O181" s="110"/>
      <c r="P181" s="110"/>
      <c r="Q181" s="110"/>
      <c r="R181" s="111"/>
    </row>
    <row r="182" spans="1:18" ht="15.75" x14ac:dyDescent="0.25">
      <c r="A182" s="125"/>
      <c r="B182" s="42" t="s">
        <v>40</v>
      </c>
      <c r="C182" s="42">
        <v>180</v>
      </c>
      <c r="D182" s="2">
        <v>4.22</v>
      </c>
      <c r="E182" s="2">
        <v>3.4</v>
      </c>
      <c r="F182" s="2">
        <v>21.06</v>
      </c>
      <c r="G182" s="2">
        <v>125.48</v>
      </c>
      <c r="H182" s="2">
        <v>12.3</v>
      </c>
      <c r="I182" s="43" t="s">
        <v>118</v>
      </c>
      <c r="J182" s="81"/>
      <c r="K182" s="112"/>
      <c r="L182" s="112"/>
      <c r="M182" s="110"/>
      <c r="N182" s="110"/>
      <c r="O182" s="110"/>
      <c r="P182" s="110"/>
      <c r="Q182" s="110"/>
      <c r="R182" s="113"/>
    </row>
    <row r="183" spans="1:18" ht="15.75" x14ac:dyDescent="0.25">
      <c r="A183" s="125"/>
      <c r="B183" s="1" t="s">
        <v>71</v>
      </c>
      <c r="C183" s="1">
        <v>200</v>
      </c>
      <c r="D183" s="1">
        <v>7.0000000000000007E-2</v>
      </c>
      <c r="E183" s="1">
        <v>7.0000000000000007E-2</v>
      </c>
      <c r="F183" s="1">
        <v>14.79</v>
      </c>
      <c r="G183" s="1">
        <v>61.77</v>
      </c>
      <c r="H183" s="30">
        <v>2</v>
      </c>
      <c r="I183" s="29" t="s">
        <v>81</v>
      </c>
      <c r="J183" s="81"/>
      <c r="K183" s="81"/>
      <c r="L183" s="81"/>
      <c r="M183" s="9"/>
      <c r="N183" s="9"/>
      <c r="O183" s="9"/>
      <c r="P183" s="9"/>
      <c r="Q183" s="9"/>
      <c r="R183" s="9"/>
    </row>
    <row r="184" spans="1:18" ht="15.75" x14ac:dyDescent="0.25">
      <c r="A184" s="125"/>
      <c r="B184" s="1" t="s">
        <v>66</v>
      </c>
      <c r="C184" s="1">
        <v>40</v>
      </c>
      <c r="D184" s="1">
        <v>2.4</v>
      </c>
      <c r="E184" s="1">
        <v>0.48</v>
      </c>
      <c r="F184" s="1">
        <v>13.36</v>
      </c>
      <c r="G184" s="1">
        <v>69.510000000000005</v>
      </c>
      <c r="H184" s="2">
        <v>0</v>
      </c>
      <c r="I184" s="10" t="s">
        <v>48</v>
      </c>
      <c r="J184" s="81"/>
      <c r="K184" s="81"/>
      <c r="L184" s="81"/>
      <c r="M184" s="9"/>
      <c r="N184" s="9"/>
      <c r="O184" s="9"/>
      <c r="P184" s="9"/>
      <c r="Q184" s="9"/>
      <c r="R184" s="9"/>
    </row>
    <row r="185" spans="1:18" ht="15.75" x14ac:dyDescent="0.25">
      <c r="A185" s="125"/>
      <c r="B185" s="1" t="s">
        <v>15</v>
      </c>
      <c r="C185" s="1">
        <v>20</v>
      </c>
      <c r="D185" s="1">
        <v>1.52</v>
      </c>
      <c r="E185" s="1">
        <v>0.18</v>
      </c>
      <c r="F185" s="1">
        <v>10.02</v>
      </c>
      <c r="G185" s="1">
        <v>46.38</v>
      </c>
      <c r="H185" s="2">
        <v>0</v>
      </c>
      <c r="I185" s="10" t="s">
        <v>45</v>
      </c>
      <c r="J185" s="81"/>
      <c r="K185" s="81"/>
      <c r="L185" s="81"/>
    </row>
    <row r="186" spans="1:18" ht="16.5" thickBot="1" x14ac:dyDescent="0.3">
      <c r="A186" s="144"/>
      <c r="B186" s="23" t="s">
        <v>14</v>
      </c>
      <c r="C186" s="23">
        <v>3</v>
      </c>
      <c r="D186" s="23">
        <v>0.16</v>
      </c>
      <c r="E186" s="23">
        <v>0</v>
      </c>
      <c r="F186" s="23">
        <v>0.15</v>
      </c>
      <c r="G186" s="23">
        <v>1.1599999999999999</v>
      </c>
      <c r="H186" s="23">
        <v>0</v>
      </c>
      <c r="I186" s="24" t="s">
        <v>115</v>
      </c>
      <c r="J186" s="81"/>
      <c r="K186" s="81"/>
      <c r="L186" s="81"/>
    </row>
    <row r="187" spans="1:18" ht="16.5" thickBot="1" x14ac:dyDescent="0.3">
      <c r="A187" s="122" t="s">
        <v>150</v>
      </c>
      <c r="B187" s="123"/>
      <c r="C187" s="93">
        <f>SUM(C179:C186)</f>
        <v>783</v>
      </c>
      <c r="D187" s="93">
        <f t="shared" ref="D187:H187" si="33">SUM(D179:D186)</f>
        <v>28.369999999999997</v>
      </c>
      <c r="E187" s="93">
        <f t="shared" si="33"/>
        <v>38.019999999999996</v>
      </c>
      <c r="F187" s="93">
        <f t="shared" si="33"/>
        <v>79.290000000000006</v>
      </c>
      <c r="G187" s="93">
        <f t="shared" si="33"/>
        <v>806.51</v>
      </c>
      <c r="H187" s="93">
        <f t="shared" si="33"/>
        <v>15.96</v>
      </c>
      <c r="I187" s="48"/>
      <c r="J187" s="81"/>
      <c r="K187" s="81"/>
      <c r="L187" s="81"/>
    </row>
    <row r="188" spans="1:18" ht="30.75" x14ac:dyDescent="0.25">
      <c r="A188" s="168" t="s">
        <v>50</v>
      </c>
      <c r="B188" s="106" t="s">
        <v>113</v>
      </c>
      <c r="C188" s="21">
        <v>200</v>
      </c>
      <c r="D188" s="21">
        <v>6.18</v>
      </c>
      <c r="E188" s="21">
        <v>6.86</v>
      </c>
      <c r="F188" s="21">
        <v>37.56</v>
      </c>
      <c r="G188" s="21">
        <v>248.38</v>
      </c>
      <c r="H188" s="21">
        <v>0.42</v>
      </c>
      <c r="I188" s="22" t="s">
        <v>209</v>
      </c>
      <c r="J188" s="81"/>
    </row>
    <row r="189" spans="1:18" ht="15.75" x14ac:dyDescent="0.25">
      <c r="A189" s="169"/>
      <c r="B189" s="57" t="s">
        <v>15</v>
      </c>
      <c r="C189" s="1">
        <v>20</v>
      </c>
      <c r="D189" s="1">
        <v>1.52</v>
      </c>
      <c r="E189" s="1">
        <v>0.18</v>
      </c>
      <c r="F189" s="1">
        <v>10.02</v>
      </c>
      <c r="G189" s="1">
        <v>46.2</v>
      </c>
      <c r="H189" s="2">
        <v>0</v>
      </c>
      <c r="I189" s="10" t="s">
        <v>45</v>
      </c>
      <c r="J189" s="81"/>
      <c r="K189" s="81"/>
      <c r="L189" s="81"/>
    </row>
    <row r="190" spans="1:18" ht="15.75" x14ac:dyDescent="0.25">
      <c r="A190" s="169"/>
      <c r="B190" s="1" t="s">
        <v>187</v>
      </c>
      <c r="C190" s="1">
        <v>200</v>
      </c>
      <c r="D190" s="1">
        <v>0</v>
      </c>
      <c r="E190" s="1">
        <v>0</v>
      </c>
      <c r="F190" s="1">
        <v>9.08</v>
      </c>
      <c r="G190" s="1">
        <v>37.9</v>
      </c>
      <c r="H190" s="1">
        <v>0</v>
      </c>
      <c r="I190" s="10" t="s">
        <v>186</v>
      </c>
      <c r="J190" s="81"/>
      <c r="K190" s="81"/>
      <c r="L190" s="81"/>
    </row>
    <row r="191" spans="1:18" ht="16.5" thickBot="1" x14ac:dyDescent="0.3">
      <c r="A191" s="170"/>
      <c r="B191" s="104" t="s">
        <v>129</v>
      </c>
      <c r="C191" s="23">
        <v>25</v>
      </c>
      <c r="D191" s="56">
        <v>1.2</v>
      </c>
      <c r="E191" s="23">
        <v>0.7</v>
      </c>
      <c r="F191" s="56">
        <v>19.420000000000002</v>
      </c>
      <c r="G191" s="56">
        <v>87.85</v>
      </c>
      <c r="H191" s="23">
        <v>0.8</v>
      </c>
      <c r="I191" s="24" t="s">
        <v>120</v>
      </c>
      <c r="J191" s="81"/>
      <c r="K191" s="81"/>
      <c r="L191" s="81"/>
    </row>
    <row r="192" spans="1:18" ht="16.5" customHeight="1" thickBot="1" x14ac:dyDescent="0.3">
      <c r="A192" s="122" t="s">
        <v>151</v>
      </c>
      <c r="B192" s="123"/>
      <c r="C192" s="35">
        <f t="shared" ref="C192:H192" si="34">SUM(C188:C191)</f>
        <v>445</v>
      </c>
      <c r="D192" s="35">
        <f t="shared" si="34"/>
        <v>8.8999999999999986</v>
      </c>
      <c r="E192" s="35">
        <f t="shared" si="34"/>
        <v>7.74</v>
      </c>
      <c r="F192" s="35">
        <f t="shared" si="34"/>
        <v>76.08</v>
      </c>
      <c r="G192" s="35">
        <f t="shared" si="34"/>
        <v>420.32999999999993</v>
      </c>
      <c r="H192" s="35">
        <f t="shared" si="34"/>
        <v>1.22</v>
      </c>
      <c r="I192" s="103"/>
      <c r="J192" s="81"/>
      <c r="K192" s="81"/>
      <c r="L192" s="81"/>
    </row>
    <row r="193" spans="1:12" ht="20.25" customHeight="1" thickBot="1" x14ac:dyDescent="0.3">
      <c r="A193" s="120" t="s">
        <v>26</v>
      </c>
      <c r="B193" s="121"/>
      <c r="C193" s="73">
        <f t="shared" ref="C193:H193" si="35">C177+C178+C187+C192</f>
        <v>1813</v>
      </c>
      <c r="D193" s="73">
        <f t="shared" si="35"/>
        <v>60.73</v>
      </c>
      <c r="E193" s="73">
        <f t="shared" si="35"/>
        <v>79.33</v>
      </c>
      <c r="F193" s="73">
        <f t="shared" si="35"/>
        <v>249.26999999999998</v>
      </c>
      <c r="G193" s="73">
        <f t="shared" si="35"/>
        <v>2018.3899999999999</v>
      </c>
      <c r="H193" s="73">
        <f t="shared" si="35"/>
        <v>37.980000000000004</v>
      </c>
      <c r="I193" s="28"/>
      <c r="J193" s="81"/>
      <c r="K193" s="81"/>
      <c r="L193" s="81"/>
    </row>
    <row r="194" spans="1:12" ht="16.5" thickBot="1" x14ac:dyDescent="0.3">
      <c r="A194" s="131" t="s">
        <v>62</v>
      </c>
      <c r="B194" s="132"/>
      <c r="C194" s="132"/>
      <c r="D194" s="132"/>
      <c r="E194" s="132"/>
      <c r="F194" s="132"/>
      <c r="G194" s="132"/>
      <c r="H194" s="132"/>
      <c r="I194" s="133"/>
      <c r="J194" s="81"/>
      <c r="K194" s="81"/>
      <c r="L194" s="81"/>
    </row>
    <row r="195" spans="1:12" ht="15.75" x14ac:dyDescent="0.25">
      <c r="A195" s="134" t="s">
        <v>9</v>
      </c>
      <c r="B195" s="21" t="s">
        <v>55</v>
      </c>
      <c r="C195" s="21">
        <v>120</v>
      </c>
      <c r="D195" s="21">
        <v>9.42</v>
      </c>
      <c r="E195" s="21">
        <v>12.07</v>
      </c>
      <c r="F195" s="21">
        <v>3.02</v>
      </c>
      <c r="G195" s="21">
        <v>176.8</v>
      </c>
      <c r="H195" s="21">
        <v>0.11</v>
      </c>
      <c r="I195" s="61" t="s">
        <v>165</v>
      </c>
      <c r="J195" s="81"/>
      <c r="K195" s="81"/>
      <c r="L195" s="81"/>
    </row>
    <row r="196" spans="1:12" ht="15.75" x14ac:dyDescent="0.25">
      <c r="A196" s="171"/>
      <c r="B196" s="1" t="s">
        <v>65</v>
      </c>
      <c r="C196" s="42">
        <v>30</v>
      </c>
      <c r="D196" s="1">
        <v>0.6</v>
      </c>
      <c r="E196" s="1">
        <v>2.7</v>
      </c>
      <c r="F196" s="1">
        <v>2.82</v>
      </c>
      <c r="G196" s="1">
        <v>36.69</v>
      </c>
      <c r="H196" s="1">
        <v>0</v>
      </c>
      <c r="I196" s="10" t="s">
        <v>92</v>
      </c>
      <c r="J196" s="81"/>
      <c r="K196" s="81"/>
      <c r="L196" s="81"/>
    </row>
    <row r="197" spans="1:12" ht="15.75" x14ac:dyDescent="0.25">
      <c r="A197" s="135"/>
      <c r="B197" s="1" t="s">
        <v>159</v>
      </c>
      <c r="C197" s="1">
        <v>54</v>
      </c>
      <c r="D197" s="1">
        <v>5.25</v>
      </c>
      <c r="E197" s="1">
        <v>7.54</v>
      </c>
      <c r="F197" s="1">
        <v>21.36</v>
      </c>
      <c r="G197" s="1">
        <v>161.19999999999999</v>
      </c>
      <c r="H197" s="1">
        <v>7.0000000000000007E-2</v>
      </c>
      <c r="I197" s="10" t="s">
        <v>119</v>
      </c>
      <c r="J197" s="81"/>
      <c r="K197" s="81"/>
      <c r="L197" s="81"/>
    </row>
    <row r="198" spans="1:12" ht="16.5" thickBot="1" x14ac:dyDescent="0.3">
      <c r="A198" s="136"/>
      <c r="B198" s="23" t="s">
        <v>19</v>
      </c>
      <c r="C198" s="23">
        <v>200</v>
      </c>
      <c r="D198" s="23">
        <v>2.8</v>
      </c>
      <c r="E198" s="23">
        <v>2.82</v>
      </c>
      <c r="F198" s="23">
        <v>14.14</v>
      </c>
      <c r="G198" s="23">
        <v>103.5</v>
      </c>
      <c r="H198" s="23">
        <v>0.52</v>
      </c>
      <c r="I198" s="24" t="s">
        <v>178</v>
      </c>
      <c r="J198" s="81"/>
      <c r="K198" s="81"/>
      <c r="L198" s="81"/>
    </row>
    <row r="199" spans="1:12" ht="16.5" thickBot="1" x14ac:dyDescent="0.3">
      <c r="A199" s="122" t="s">
        <v>149</v>
      </c>
      <c r="B199" s="123"/>
      <c r="C199" s="35">
        <f>SUM(C195:C198)</f>
        <v>404</v>
      </c>
      <c r="D199" s="35">
        <f t="shared" ref="D199:H199" si="36">SUM(D195:D198)</f>
        <v>18.07</v>
      </c>
      <c r="E199" s="35">
        <f t="shared" si="36"/>
        <v>25.13</v>
      </c>
      <c r="F199" s="35">
        <f t="shared" si="36"/>
        <v>41.34</v>
      </c>
      <c r="G199" s="35">
        <f t="shared" si="36"/>
        <v>478.19</v>
      </c>
      <c r="H199" s="35">
        <f t="shared" si="36"/>
        <v>0.7</v>
      </c>
      <c r="I199" s="60"/>
      <c r="J199" s="81"/>
      <c r="K199" s="81"/>
      <c r="L199" s="81"/>
    </row>
    <row r="200" spans="1:12" ht="30.75" thickBot="1" x14ac:dyDescent="0.3">
      <c r="A200" s="100" t="s">
        <v>11</v>
      </c>
      <c r="B200" s="26" t="s">
        <v>78</v>
      </c>
      <c r="C200" s="26">
        <v>200</v>
      </c>
      <c r="D200" s="38">
        <v>1</v>
      </c>
      <c r="E200" s="26">
        <v>0.2</v>
      </c>
      <c r="F200" s="26">
        <v>20.2</v>
      </c>
      <c r="G200" s="26">
        <v>92.37</v>
      </c>
      <c r="H200" s="38">
        <v>3</v>
      </c>
      <c r="I200" s="39" t="s">
        <v>117</v>
      </c>
      <c r="J200" s="81"/>
      <c r="K200" s="81"/>
      <c r="L200" s="81"/>
    </row>
    <row r="201" spans="1:12" ht="30.75" x14ac:dyDescent="0.25">
      <c r="A201" s="124" t="s">
        <v>12</v>
      </c>
      <c r="B201" s="21" t="s">
        <v>210</v>
      </c>
      <c r="C201" s="21">
        <v>60</v>
      </c>
      <c r="D201" s="21">
        <v>0.45</v>
      </c>
      <c r="E201" s="21">
        <v>6.05</v>
      </c>
      <c r="F201" s="21">
        <v>2.12</v>
      </c>
      <c r="G201" s="21">
        <v>61.75</v>
      </c>
      <c r="H201" s="21">
        <v>5.47</v>
      </c>
      <c r="I201" s="22" t="s">
        <v>211</v>
      </c>
      <c r="J201" s="81"/>
      <c r="K201" s="81"/>
      <c r="L201" s="81"/>
    </row>
    <row r="202" spans="1:12" ht="15.75" x14ac:dyDescent="0.25">
      <c r="A202" s="125"/>
      <c r="B202" s="1" t="s">
        <v>33</v>
      </c>
      <c r="C202" s="1">
        <v>200</v>
      </c>
      <c r="D202" s="1">
        <v>6.84</v>
      </c>
      <c r="E202" s="1">
        <v>2.3199999999999998</v>
      </c>
      <c r="F202" s="1">
        <v>11.04</v>
      </c>
      <c r="G202" s="1">
        <v>110.1</v>
      </c>
      <c r="H202" s="1">
        <v>5.35</v>
      </c>
      <c r="I202" s="10" t="s">
        <v>212</v>
      </c>
      <c r="J202" s="81"/>
      <c r="K202" s="81"/>
      <c r="L202" s="81"/>
    </row>
    <row r="203" spans="1:12" ht="15.75" x14ac:dyDescent="0.25">
      <c r="A203" s="125"/>
      <c r="B203" s="1" t="s">
        <v>138</v>
      </c>
      <c r="C203" s="1">
        <v>230</v>
      </c>
      <c r="D203" s="1">
        <v>19.52</v>
      </c>
      <c r="E203" s="1">
        <v>19.16</v>
      </c>
      <c r="F203" s="1">
        <v>17.57</v>
      </c>
      <c r="G203" s="1">
        <v>273.69</v>
      </c>
      <c r="H203" s="1">
        <v>2.17</v>
      </c>
      <c r="I203" s="10" t="s">
        <v>83</v>
      </c>
      <c r="J203" s="81"/>
      <c r="K203" s="81"/>
      <c r="L203" s="81"/>
    </row>
    <row r="204" spans="1:12" ht="15.75" x14ac:dyDescent="0.25">
      <c r="A204" s="125"/>
      <c r="B204" s="1" t="s">
        <v>105</v>
      </c>
      <c r="C204" s="1">
        <v>200</v>
      </c>
      <c r="D204" s="51">
        <v>0.5</v>
      </c>
      <c r="E204" s="1">
        <v>0.04</v>
      </c>
      <c r="F204" s="51">
        <v>18</v>
      </c>
      <c r="G204" s="1">
        <v>56.86</v>
      </c>
      <c r="H204" s="44">
        <v>50.16</v>
      </c>
      <c r="I204" s="10" t="s">
        <v>175</v>
      </c>
      <c r="J204" s="81"/>
      <c r="K204" s="81"/>
      <c r="L204" s="81"/>
    </row>
    <row r="205" spans="1:12" ht="15.75" x14ac:dyDescent="0.25">
      <c r="A205" s="125"/>
      <c r="B205" s="1" t="s">
        <v>66</v>
      </c>
      <c r="C205" s="1">
        <v>40</v>
      </c>
      <c r="D205" s="1">
        <v>2.4</v>
      </c>
      <c r="E205" s="1">
        <v>0.48</v>
      </c>
      <c r="F205" s="1">
        <v>16.72</v>
      </c>
      <c r="G205" s="1">
        <v>72.400000000000006</v>
      </c>
      <c r="H205" s="2">
        <v>0</v>
      </c>
      <c r="I205" s="10" t="s">
        <v>48</v>
      </c>
      <c r="J205" s="81"/>
      <c r="K205" s="81"/>
      <c r="L205" s="81"/>
    </row>
    <row r="206" spans="1:12" ht="16.5" thickBot="1" x14ac:dyDescent="0.3">
      <c r="A206" s="125"/>
      <c r="B206" s="36" t="s">
        <v>15</v>
      </c>
      <c r="C206" s="36">
        <v>20</v>
      </c>
      <c r="D206" s="36">
        <v>1.52</v>
      </c>
      <c r="E206" s="36">
        <v>0.18</v>
      </c>
      <c r="F206" s="36">
        <v>10.02</v>
      </c>
      <c r="G206" s="36">
        <v>46.38</v>
      </c>
      <c r="H206" s="45">
        <v>0</v>
      </c>
      <c r="I206" s="46" t="s">
        <v>45</v>
      </c>
      <c r="J206" s="81"/>
      <c r="K206" s="81"/>
      <c r="L206" s="81"/>
    </row>
    <row r="207" spans="1:12" ht="16.5" thickBot="1" x14ac:dyDescent="0.3">
      <c r="A207" s="122" t="s">
        <v>150</v>
      </c>
      <c r="B207" s="123"/>
      <c r="C207" s="27">
        <f>SUM(C201:C206)</f>
        <v>750</v>
      </c>
      <c r="D207" s="27">
        <f t="shared" ref="D207:H207" si="37">SUM(D201:D206)</f>
        <v>31.229999999999997</v>
      </c>
      <c r="E207" s="27">
        <f t="shared" si="37"/>
        <v>28.23</v>
      </c>
      <c r="F207" s="27">
        <f t="shared" si="37"/>
        <v>75.47</v>
      </c>
      <c r="G207" s="27">
        <f t="shared" si="37"/>
        <v>621.17999999999995</v>
      </c>
      <c r="H207" s="27">
        <f t="shared" si="37"/>
        <v>63.15</v>
      </c>
      <c r="I207" s="39"/>
      <c r="J207" s="81"/>
      <c r="K207" s="81"/>
      <c r="L207" s="81"/>
    </row>
    <row r="208" spans="1:12" ht="15.75" x14ac:dyDescent="0.25">
      <c r="A208" s="124" t="s">
        <v>50</v>
      </c>
      <c r="B208" s="21" t="s">
        <v>222</v>
      </c>
      <c r="C208" s="21">
        <v>30</v>
      </c>
      <c r="D208" s="21">
        <v>5.13</v>
      </c>
      <c r="E208" s="21">
        <v>2.57</v>
      </c>
      <c r="F208" s="21">
        <v>0</v>
      </c>
      <c r="G208" s="21">
        <v>44.14</v>
      </c>
      <c r="H208" s="21">
        <v>0</v>
      </c>
      <c r="I208" s="22" t="s">
        <v>139</v>
      </c>
      <c r="J208" s="81"/>
      <c r="K208" s="81"/>
      <c r="L208" s="81"/>
    </row>
    <row r="209" spans="1:12" ht="15.75" x14ac:dyDescent="0.25">
      <c r="A209" s="125"/>
      <c r="B209" s="1" t="s">
        <v>223</v>
      </c>
      <c r="C209" s="1">
        <v>150</v>
      </c>
      <c r="D209" s="1">
        <v>2.88</v>
      </c>
      <c r="E209" s="1">
        <v>3.44</v>
      </c>
      <c r="F209" s="1">
        <v>25.07</v>
      </c>
      <c r="G209" s="1">
        <v>152.1</v>
      </c>
      <c r="H209" s="1">
        <v>6</v>
      </c>
      <c r="I209" s="10" t="s">
        <v>152</v>
      </c>
      <c r="J209" s="81"/>
      <c r="K209" s="81"/>
      <c r="L209" s="81"/>
    </row>
    <row r="210" spans="1:12" ht="15.75" x14ac:dyDescent="0.25">
      <c r="A210" s="125"/>
      <c r="B210" s="1" t="s">
        <v>15</v>
      </c>
      <c r="C210" s="1">
        <v>20</v>
      </c>
      <c r="D210" s="1">
        <v>1.52</v>
      </c>
      <c r="E210" s="1">
        <v>0.18</v>
      </c>
      <c r="F210" s="1">
        <v>10.02</v>
      </c>
      <c r="G210" s="1">
        <v>46.2</v>
      </c>
      <c r="H210" s="2">
        <v>0</v>
      </c>
      <c r="I210" s="10" t="s">
        <v>45</v>
      </c>
      <c r="J210" s="81"/>
      <c r="K210" s="81"/>
      <c r="L210" s="81"/>
    </row>
    <row r="211" spans="1:12" ht="15.75" x14ac:dyDescent="0.25">
      <c r="A211" s="125"/>
      <c r="B211" s="1" t="s">
        <v>187</v>
      </c>
      <c r="C211" s="1">
        <v>200</v>
      </c>
      <c r="D211" s="1">
        <v>0</v>
      </c>
      <c r="E211" s="1">
        <v>0</v>
      </c>
      <c r="F211" s="1">
        <v>9.08</v>
      </c>
      <c r="G211" s="1">
        <v>37.9</v>
      </c>
      <c r="H211" s="1">
        <v>0</v>
      </c>
      <c r="I211" s="10" t="s">
        <v>186</v>
      </c>
      <c r="J211" s="81"/>
      <c r="K211" s="81"/>
      <c r="L211" s="81"/>
    </row>
    <row r="212" spans="1:12" ht="16.5" thickBot="1" x14ac:dyDescent="0.3">
      <c r="A212" s="144"/>
      <c r="B212" s="23" t="s">
        <v>140</v>
      </c>
      <c r="C212" s="23">
        <v>80</v>
      </c>
      <c r="D212" s="23">
        <v>4.71</v>
      </c>
      <c r="E212" s="23">
        <v>6.07</v>
      </c>
      <c r="F212" s="23">
        <v>41</v>
      </c>
      <c r="G212" s="23">
        <v>257.57</v>
      </c>
      <c r="H212" s="23">
        <v>0.06</v>
      </c>
      <c r="I212" s="24" t="s">
        <v>141</v>
      </c>
      <c r="J212" s="81"/>
      <c r="L212" s="81"/>
    </row>
    <row r="213" spans="1:12" ht="16.5" thickBot="1" x14ac:dyDescent="0.3">
      <c r="A213" s="122" t="s">
        <v>151</v>
      </c>
      <c r="B213" s="123"/>
      <c r="C213" s="35">
        <f t="shared" ref="C213:H213" si="38">SUM(C208:C212)</f>
        <v>480</v>
      </c>
      <c r="D213" s="35">
        <f t="shared" si="38"/>
        <v>14.239999999999998</v>
      </c>
      <c r="E213" s="35">
        <f t="shared" si="38"/>
        <v>12.26</v>
      </c>
      <c r="F213" s="35">
        <f t="shared" si="38"/>
        <v>85.17</v>
      </c>
      <c r="G213" s="35">
        <f t="shared" si="38"/>
        <v>537.91</v>
      </c>
      <c r="H213" s="35">
        <f t="shared" si="38"/>
        <v>6.06</v>
      </c>
      <c r="I213" s="60"/>
      <c r="J213" s="81"/>
      <c r="K213" s="81"/>
      <c r="L213" s="81"/>
    </row>
    <row r="214" spans="1:12" ht="20.25" customHeight="1" thickBot="1" x14ac:dyDescent="0.3">
      <c r="A214" s="120" t="s">
        <v>25</v>
      </c>
      <c r="B214" s="121"/>
      <c r="C214" s="73">
        <f>C199+C200+C207+C213</f>
        <v>1834</v>
      </c>
      <c r="D214" s="73">
        <f t="shared" ref="D214:H214" si="39">D199+D200+D207+D213</f>
        <v>64.539999999999992</v>
      </c>
      <c r="E214" s="73">
        <f t="shared" si="39"/>
        <v>65.820000000000007</v>
      </c>
      <c r="F214" s="73">
        <f t="shared" si="39"/>
        <v>222.18</v>
      </c>
      <c r="G214" s="73">
        <f t="shared" si="39"/>
        <v>1729.6499999999996</v>
      </c>
      <c r="H214" s="73">
        <f t="shared" si="39"/>
        <v>72.91</v>
      </c>
      <c r="I214" s="28"/>
      <c r="J214" s="81"/>
      <c r="K214" s="81"/>
      <c r="L214" s="81"/>
    </row>
    <row r="215" spans="1:12" ht="16.5" thickBot="1" x14ac:dyDescent="0.3">
      <c r="A215" s="152" t="s">
        <v>224</v>
      </c>
      <c r="B215" s="153"/>
      <c r="C215" s="153"/>
      <c r="D215" s="153"/>
      <c r="E215" s="153"/>
      <c r="F215" s="153"/>
      <c r="G215" s="153"/>
      <c r="H215" s="153"/>
      <c r="I215" s="154"/>
    </row>
    <row r="216" spans="1:12" ht="32.25" customHeight="1" x14ac:dyDescent="0.25">
      <c r="A216" s="134" t="s">
        <v>9</v>
      </c>
      <c r="B216" s="21" t="s">
        <v>103</v>
      </c>
      <c r="C216" s="105">
        <v>200</v>
      </c>
      <c r="D216" s="21">
        <v>5.24</v>
      </c>
      <c r="E216" s="21">
        <v>5.44</v>
      </c>
      <c r="F216" s="21">
        <v>28.42</v>
      </c>
      <c r="G216" s="21">
        <v>196.44</v>
      </c>
      <c r="H216" s="21">
        <v>0.42</v>
      </c>
      <c r="I216" s="22" t="s">
        <v>172</v>
      </c>
    </row>
    <row r="217" spans="1:12" ht="15.75" x14ac:dyDescent="0.25">
      <c r="A217" s="135"/>
      <c r="B217" s="1" t="s">
        <v>158</v>
      </c>
      <c r="C217" s="82">
        <v>45</v>
      </c>
      <c r="D217" s="1">
        <v>3.11</v>
      </c>
      <c r="E217" s="1">
        <v>5.33</v>
      </c>
      <c r="F217" s="1">
        <v>21.36</v>
      </c>
      <c r="G217" s="1">
        <v>131.93</v>
      </c>
      <c r="H217" s="1">
        <v>0</v>
      </c>
      <c r="I217" s="10" t="s">
        <v>46</v>
      </c>
    </row>
    <row r="218" spans="1:12" ht="16.5" thickBot="1" x14ac:dyDescent="0.3">
      <c r="A218" s="155"/>
      <c r="B218" s="36" t="s">
        <v>104</v>
      </c>
      <c r="C218" s="37">
        <v>200</v>
      </c>
      <c r="D218" s="36">
        <v>1.32</v>
      </c>
      <c r="E218" s="36">
        <v>1.42</v>
      </c>
      <c r="F218" s="36">
        <v>11.22</v>
      </c>
      <c r="G218" s="36">
        <v>66.900000000000006</v>
      </c>
      <c r="H218" s="36">
        <v>0.26</v>
      </c>
      <c r="I218" s="46" t="s">
        <v>173</v>
      </c>
    </row>
    <row r="219" spans="1:12" ht="16.5" thickBot="1" x14ac:dyDescent="0.3">
      <c r="A219" s="122" t="s">
        <v>149</v>
      </c>
      <c r="B219" s="123"/>
      <c r="C219" s="70">
        <f>SUM(C216:C218)</f>
        <v>445</v>
      </c>
      <c r="D219" s="70">
        <f t="shared" ref="D219:H219" si="40">SUM(D216:D218)</f>
        <v>9.67</v>
      </c>
      <c r="E219" s="70">
        <f t="shared" si="40"/>
        <v>12.19</v>
      </c>
      <c r="F219" s="70">
        <f t="shared" si="40"/>
        <v>61</v>
      </c>
      <c r="G219" s="70">
        <f t="shared" si="40"/>
        <v>395.27</v>
      </c>
      <c r="H219" s="70">
        <f t="shared" si="40"/>
        <v>0.67999999999999994</v>
      </c>
      <c r="I219" s="39"/>
      <c r="J219" s="81"/>
      <c r="K219" s="81"/>
      <c r="L219" s="81"/>
    </row>
    <row r="220" spans="1:12" ht="30.75" thickBot="1" x14ac:dyDescent="0.3">
      <c r="A220" s="25" t="s">
        <v>11</v>
      </c>
      <c r="B220" s="26" t="s">
        <v>78</v>
      </c>
      <c r="C220" s="26">
        <v>200</v>
      </c>
      <c r="D220" s="38">
        <v>1</v>
      </c>
      <c r="E220" s="26">
        <v>0.2</v>
      </c>
      <c r="F220" s="26">
        <v>20.2</v>
      </c>
      <c r="G220" s="26">
        <v>92.37</v>
      </c>
      <c r="H220" s="38">
        <v>3</v>
      </c>
      <c r="I220" s="39" t="s">
        <v>117</v>
      </c>
      <c r="J220" s="81"/>
      <c r="K220" s="81"/>
      <c r="L220" s="81"/>
    </row>
    <row r="221" spans="1:12" ht="45.75" x14ac:dyDescent="0.25">
      <c r="A221" s="124" t="s">
        <v>12</v>
      </c>
      <c r="B221" s="21" t="s">
        <v>207</v>
      </c>
      <c r="C221" s="21">
        <v>60</v>
      </c>
      <c r="D221" s="21">
        <v>0.96</v>
      </c>
      <c r="E221" s="21">
        <v>3.07</v>
      </c>
      <c r="F221" s="21">
        <v>7.26</v>
      </c>
      <c r="G221" s="21">
        <v>55.11</v>
      </c>
      <c r="H221" s="21">
        <v>22.69</v>
      </c>
      <c r="I221" s="22" t="s">
        <v>208</v>
      </c>
      <c r="J221" s="81"/>
      <c r="K221" s="81"/>
      <c r="L221" s="81"/>
    </row>
    <row r="222" spans="1:12" ht="15.75" x14ac:dyDescent="0.25">
      <c r="A222" s="125"/>
      <c r="B222" s="1" t="s">
        <v>79</v>
      </c>
      <c r="C222" s="1">
        <v>200</v>
      </c>
      <c r="D222" s="2">
        <v>2.44</v>
      </c>
      <c r="E222" s="2">
        <v>3.9</v>
      </c>
      <c r="F222" s="2">
        <v>10.3</v>
      </c>
      <c r="G222" s="2">
        <v>91.44</v>
      </c>
      <c r="H222" s="2">
        <v>6.24</v>
      </c>
      <c r="I222" s="41" t="s">
        <v>174</v>
      </c>
      <c r="J222" s="81"/>
      <c r="K222" s="81"/>
      <c r="L222" s="81"/>
    </row>
    <row r="223" spans="1:12" ht="15.75" x14ac:dyDescent="0.25">
      <c r="A223" s="125"/>
      <c r="B223" s="1" t="s">
        <v>182</v>
      </c>
      <c r="C223" s="1">
        <v>80</v>
      </c>
      <c r="D223" s="2">
        <v>13.19</v>
      </c>
      <c r="E223" s="2">
        <v>15.17</v>
      </c>
      <c r="F223" s="2">
        <v>4.75</v>
      </c>
      <c r="G223" s="2">
        <v>231.04</v>
      </c>
      <c r="H223" s="2">
        <v>0</v>
      </c>
      <c r="I223" s="41" t="s">
        <v>183</v>
      </c>
      <c r="J223" s="81"/>
      <c r="K223" s="81"/>
      <c r="L223" s="81"/>
    </row>
    <row r="224" spans="1:12" ht="30.75" x14ac:dyDescent="0.25">
      <c r="A224" s="125"/>
      <c r="B224" s="42" t="s">
        <v>41</v>
      </c>
      <c r="C224" s="1">
        <v>150</v>
      </c>
      <c r="D224" s="1">
        <v>7.42</v>
      </c>
      <c r="E224" s="1">
        <v>7.4</v>
      </c>
      <c r="F224" s="1">
        <v>46.01</v>
      </c>
      <c r="G224" s="1">
        <v>271.95999999999998</v>
      </c>
      <c r="H224" s="30">
        <v>0.9</v>
      </c>
      <c r="I224" s="80" t="s">
        <v>137</v>
      </c>
      <c r="J224" s="81"/>
      <c r="K224" s="81"/>
      <c r="L224" s="81"/>
    </row>
    <row r="225" spans="1:12" ht="15.75" x14ac:dyDescent="0.25">
      <c r="A225" s="125"/>
      <c r="B225" s="1" t="s">
        <v>105</v>
      </c>
      <c r="C225" s="1">
        <v>200</v>
      </c>
      <c r="D225" s="51">
        <v>0.5</v>
      </c>
      <c r="E225" s="1">
        <v>0.04</v>
      </c>
      <c r="F225" s="51">
        <v>18</v>
      </c>
      <c r="G225" s="1">
        <v>56.86</v>
      </c>
      <c r="H225" s="44">
        <v>50.16</v>
      </c>
      <c r="I225" s="10" t="s">
        <v>175</v>
      </c>
      <c r="J225" s="81"/>
      <c r="K225" s="81"/>
      <c r="L225" s="81"/>
    </row>
    <row r="226" spans="1:12" ht="15.75" x14ac:dyDescent="0.25">
      <c r="A226" s="125"/>
      <c r="B226" s="1" t="s">
        <v>66</v>
      </c>
      <c r="C226" s="1">
        <v>40</v>
      </c>
      <c r="D226" s="1">
        <v>2.4</v>
      </c>
      <c r="E226" s="1">
        <v>0.48</v>
      </c>
      <c r="F226" s="1">
        <v>16.72</v>
      </c>
      <c r="G226" s="1">
        <v>72.400000000000006</v>
      </c>
      <c r="H226" s="2">
        <v>0</v>
      </c>
      <c r="I226" s="10" t="s">
        <v>48</v>
      </c>
      <c r="J226" s="81"/>
      <c r="K226" s="81"/>
      <c r="L226" s="81"/>
    </row>
    <row r="227" spans="1:12" ht="16.5" thickBot="1" x14ac:dyDescent="0.3">
      <c r="A227" s="125"/>
      <c r="B227" s="42" t="s">
        <v>80</v>
      </c>
      <c r="C227" s="36">
        <v>15</v>
      </c>
      <c r="D227" s="36">
        <v>1.29</v>
      </c>
      <c r="E227" s="36">
        <v>0.14000000000000001</v>
      </c>
      <c r="F227" s="36">
        <v>8.2100000000000009</v>
      </c>
      <c r="G227" s="36">
        <v>41.74</v>
      </c>
      <c r="H227" s="45">
        <v>0</v>
      </c>
      <c r="I227" s="46" t="s">
        <v>90</v>
      </c>
      <c r="J227" s="81"/>
      <c r="K227" s="81"/>
      <c r="L227" s="81"/>
    </row>
    <row r="228" spans="1:12" ht="16.5" thickBot="1" x14ac:dyDescent="0.3">
      <c r="A228" s="150" t="s">
        <v>150</v>
      </c>
      <c r="B228" s="126"/>
      <c r="C228" s="93">
        <f>SUM(C221:C227)</f>
        <v>745</v>
      </c>
      <c r="D228" s="93">
        <f t="shared" ref="D228:H228" si="41">SUM(D221:D227)</f>
        <v>28.199999999999996</v>
      </c>
      <c r="E228" s="93">
        <f t="shared" si="41"/>
        <v>30.2</v>
      </c>
      <c r="F228" s="93">
        <f t="shared" si="41"/>
        <v>111.25</v>
      </c>
      <c r="G228" s="93">
        <f t="shared" si="41"/>
        <v>820.55</v>
      </c>
      <c r="H228" s="93">
        <f t="shared" si="41"/>
        <v>79.989999999999995</v>
      </c>
      <c r="I228" s="94"/>
      <c r="J228" s="81"/>
      <c r="K228" s="81"/>
      <c r="L228" s="81"/>
    </row>
    <row r="229" spans="1:12" ht="15.75" x14ac:dyDescent="0.25">
      <c r="A229" s="134" t="s">
        <v>50</v>
      </c>
      <c r="B229" s="21" t="s">
        <v>63</v>
      </c>
      <c r="C229" s="21">
        <v>120</v>
      </c>
      <c r="D229" s="21">
        <v>14.26</v>
      </c>
      <c r="E229" s="21">
        <v>21.68</v>
      </c>
      <c r="F229" s="21">
        <v>17.489999999999998</v>
      </c>
      <c r="G229" s="21">
        <v>316.89999999999998</v>
      </c>
      <c r="H229" s="21">
        <v>0.15</v>
      </c>
      <c r="I229" s="22" t="s">
        <v>142</v>
      </c>
      <c r="J229" s="81"/>
      <c r="K229" s="81"/>
      <c r="L229" s="81"/>
    </row>
    <row r="230" spans="1:12" ht="15.75" x14ac:dyDescent="0.25">
      <c r="A230" s="135"/>
      <c r="B230" s="1" t="s">
        <v>51</v>
      </c>
      <c r="C230" s="1">
        <v>20</v>
      </c>
      <c r="D230" s="4">
        <v>1.47</v>
      </c>
      <c r="E230" s="1">
        <v>1.74</v>
      </c>
      <c r="F230" s="4">
        <v>11.47</v>
      </c>
      <c r="G230" s="4">
        <v>65.52</v>
      </c>
      <c r="H230" s="1">
        <v>0</v>
      </c>
      <c r="I230" s="10" t="s">
        <v>101</v>
      </c>
      <c r="J230" s="81"/>
      <c r="K230" s="81"/>
      <c r="L230" s="81"/>
    </row>
    <row r="231" spans="1:12" ht="15.75" x14ac:dyDescent="0.25">
      <c r="A231" s="135"/>
      <c r="B231" s="52" t="s">
        <v>47</v>
      </c>
      <c r="C231" s="1">
        <v>200</v>
      </c>
      <c r="D231" s="44">
        <v>6</v>
      </c>
      <c r="E231" s="44">
        <v>12</v>
      </c>
      <c r="F231" s="1">
        <v>8.1999999999999993</v>
      </c>
      <c r="G231" s="1">
        <v>168.7</v>
      </c>
      <c r="H231" s="2">
        <v>0</v>
      </c>
      <c r="I231" s="10" t="s">
        <v>112</v>
      </c>
      <c r="J231" s="81"/>
      <c r="K231" s="81"/>
      <c r="L231" s="81"/>
    </row>
    <row r="232" spans="1:12" ht="15.75" x14ac:dyDescent="0.25">
      <c r="A232" s="135"/>
      <c r="B232" s="1" t="s">
        <v>15</v>
      </c>
      <c r="C232" s="1">
        <v>20</v>
      </c>
      <c r="D232" s="1">
        <v>1.52</v>
      </c>
      <c r="E232" s="1">
        <v>0.18</v>
      </c>
      <c r="F232" s="1">
        <v>10.02</v>
      </c>
      <c r="G232" s="1">
        <v>46.38</v>
      </c>
      <c r="H232" s="2">
        <v>0</v>
      </c>
      <c r="I232" s="10" t="s">
        <v>45</v>
      </c>
      <c r="J232" s="81"/>
      <c r="K232" s="81"/>
      <c r="L232" s="81"/>
    </row>
    <row r="233" spans="1:12" ht="16.5" thickBot="1" x14ac:dyDescent="0.3">
      <c r="A233" s="136"/>
      <c r="B233" s="23" t="s">
        <v>70</v>
      </c>
      <c r="C233" s="23">
        <v>20</v>
      </c>
      <c r="D233" s="23">
        <v>2.08</v>
      </c>
      <c r="E233" s="23">
        <v>1.04</v>
      </c>
      <c r="F233" s="23">
        <v>15.36</v>
      </c>
      <c r="G233" s="23">
        <v>91.95</v>
      </c>
      <c r="H233" s="23">
        <v>0</v>
      </c>
      <c r="I233" s="50" t="s">
        <v>143</v>
      </c>
      <c r="J233" s="81"/>
      <c r="K233" s="81"/>
      <c r="L233" s="81"/>
    </row>
    <row r="234" spans="1:12" ht="16.5" thickBot="1" x14ac:dyDescent="0.3">
      <c r="A234" s="146" t="s">
        <v>151</v>
      </c>
      <c r="B234" s="130"/>
      <c r="C234" s="35">
        <f>SUM(C229:C233)</f>
        <v>380</v>
      </c>
      <c r="D234" s="35">
        <f t="shared" ref="D234:H234" si="42">SUM(D229:D233)</f>
        <v>25.33</v>
      </c>
      <c r="E234" s="35">
        <f t="shared" si="42"/>
        <v>36.64</v>
      </c>
      <c r="F234" s="35">
        <f t="shared" si="42"/>
        <v>62.539999999999992</v>
      </c>
      <c r="G234" s="35">
        <f t="shared" si="42"/>
        <v>689.44999999999993</v>
      </c>
      <c r="H234" s="35">
        <f t="shared" si="42"/>
        <v>0.15</v>
      </c>
      <c r="I234" s="72"/>
      <c r="J234" s="81"/>
      <c r="K234" s="81"/>
      <c r="L234" s="81"/>
    </row>
    <row r="235" spans="1:12" ht="20.25" customHeight="1" thickBot="1" x14ac:dyDescent="0.3">
      <c r="A235" s="120" t="s">
        <v>226</v>
      </c>
      <c r="B235" s="121"/>
      <c r="C235" s="90">
        <f>C219+C220+C228+C234</f>
        <v>1770</v>
      </c>
      <c r="D235" s="90">
        <f t="shared" ref="D235:H235" si="43">D219+D220+D228+D234</f>
        <v>64.199999999999989</v>
      </c>
      <c r="E235" s="90">
        <f t="shared" si="43"/>
        <v>79.22999999999999</v>
      </c>
      <c r="F235" s="90">
        <f t="shared" si="43"/>
        <v>254.98999999999998</v>
      </c>
      <c r="G235" s="90">
        <f t="shared" si="43"/>
        <v>1997.6399999999999</v>
      </c>
      <c r="H235" s="90">
        <f t="shared" si="43"/>
        <v>83.82</v>
      </c>
      <c r="I235" s="28"/>
      <c r="J235" s="81"/>
      <c r="K235" s="81"/>
      <c r="L235" s="81"/>
    </row>
    <row r="236" spans="1:12" ht="16.5" thickBot="1" x14ac:dyDescent="0.3">
      <c r="A236" s="131" t="s">
        <v>225</v>
      </c>
      <c r="B236" s="132"/>
      <c r="C236" s="132"/>
      <c r="D236" s="132"/>
      <c r="E236" s="132"/>
      <c r="F236" s="132"/>
      <c r="G236" s="132"/>
      <c r="H236" s="132"/>
      <c r="I236" s="133"/>
      <c r="J236" s="81"/>
      <c r="K236" s="81"/>
      <c r="L236" s="81"/>
    </row>
    <row r="237" spans="1:12" ht="30.75" x14ac:dyDescent="0.25">
      <c r="A237" s="134" t="s">
        <v>9</v>
      </c>
      <c r="B237" s="21" t="s">
        <v>176</v>
      </c>
      <c r="C237" s="21">
        <v>200</v>
      </c>
      <c r="D237" s="21">
        <v>5.86</v>
      </c>
      <c r="E237" s="21">
        <v>7.84</v>
      </c>
      <c r="F237" s="21">
        <v>28.62</v>
      </c>
      <c r="G237" s="21">
        <v>208.76</v>
      </c>
      <c r="H237" s="21">
        <v>0.52</v>
      </c>
      <c r="I237" s="22" t="s">
        <v>177</v>
      </c>
      <c r="J237" s="81"/>
      <c r="K237" s="81"/>
      <c r="L237" s="81"/>
    </row>
    <row r="238" spans="1:12" ht="15.75" x14ac:dyDescent="0.25">
      <c r="A238" s="135"/>
      <c r="B238" s="1" t="s">
        <v>159</v>
      </c>
      <c r="C238" s="82">
        <v>54</v>
      </c>
      <c r="D238" s="1">
        <v>5.25</v>
      </c>
      <c r="E238" s="1">
        <v>7.54</v>
      </c>
      <c r="F238" s="1">
        <v>21.36</v>
      </c>
      <c r="G238" s="1">
        <v>161.19999999999999</v>
      </c>
      <c r="H238" s="1">
        <v>7.0000000000000007E-2</v>
      </c>
      <c r="I238" s="10" t="s">
        <v>119</v>
      </c>
      <c r="J238" s="81"/>
      <c r="K238" s="81"/>
      <c r="L238" s="81"/>
    </row>
    <row r="239" spans="1:12" ht="16.5" thickBot="1" x14ac:dyDescent="0.3">
      <c r="A239" s="136"/>
      <c r="B239" s="23" t="s">
        <v>19</v>
      </c>
      <c r="C239" s="23">
        <v>200</v>
      </c>
      <c r="D239" s="23">
        <v>2.8</v>
      </c>
      <c r="E239" s="23">
        <v>2.82</v>
      </c>
      <c r="F239" s="23">
        <v>14.14</v>
      </c>
      <c r="G239" s="23">
        <v>103.5</v>
      </c>
      <c r="H239" s="23">
        <v>0.52</v>
      </c>
      <c r="I239" s="24" t="s">
        <v>178</v>
      </c>
      <c r="J239" s="81"/>
      <c r="K239" s="81"/>
      <c r="L239" s="81"/>
    </row>
    <row r="240" spans="1:12" ht="16.5" thickBot="1" x14ac:dyDescent="0.3">
      <c r="A240" s="122" t="s">
        <v>149</v>
      </c>
      <c r="B240" s="123"/>
      <c r="C240" s="70">
        <f t="shared" ref="C240:H240" si="44">SUM(C237:C239)</f>
        <v>454</v>
      </c>
      <c r="D240" s="70">
        <f t="shared" si="44"/>
        <v>13.91</v>
      </c>
      <c r="E240" s="70">
        <f t="shared" si="44"/>
        <v>18.2</v>
      </c>
      <c r="F240" s="70">
        <f t="shared" si="44"/>
        <v>64.12</v>
      </c>
      <c r="G240" s="70">
        <f t="shared" si="44"/>
        <v>473.46</v>
      </c>
      <c r="H240" s="70">
        <f t="shared" si="44"/>
        <v>1.1100000000000001</v>
      </c>
      <c r="I240" s="39"/>
      <c r="J240" s="81"/>
      <c r="K240" s="81"/>
      <c r="L240" s="81"/>
    </row>
    <row r="241" spans="1:12" ht="30.75" thickBot="1" x14ac:dyDescent="0.3">
      <c r="A241" s="25" t="s">
        <v>11</v>
      </c>
      <c r="B241" s="26" t="s">
        <v>78</v>
      </c>
      <c r="C241" s="26">
        <v>200</v>
      </c>
      <c r="D241" s="38">
        <v>1</v>
      </c>
      <c r="E241" s="26">
        <v>0.2</v>
      </c>
      <c r="F241" s="26">
        <v>20.2</v>
      </c>
      <c r="G241" s="26">
        <v>92.37</v>
      </c>
      <c r="H241" s="38">
        <v>3</v>
      </c>
      <c r="I241" s="39" t="s">
        <v>117</v>
      </c>
      <c r="J241" s="81"/>
      <c r="K241" s="81"/>
      <c r="L241" s="81"/>
    </row>
    <row r="242" spans="1:12" ht="30.75" x14ac:dyDescent="0.25">
      <c r="A242" s="124" t="s">
        <v>12</v>
      </c>
      <c r="B242" s="21" t="s">
        <v>107</v>
      </c>
      <c r="C242" s="21">
        <v>60</v>
      </c>
      <c r="D242" s="21">
        <v>0.56000000000000005</v>
      </c>
      <c r="E242" s="21">
        <v>3.12</v>
      </c>
      <c r="F242" s="21">
        <v>7.94</v>
      </c>
      <c r="G242" s="21">
        <v>56.91</v>
      </c>
      <c r="H242" s="21">
        <v>3.19</v>
      </c>
      <c r="I242" s="22" t="s">
        <v>86</v>
      </c>
      <c r="J242" s="81"/>
      <c r="K242" s="81"/>
      <c r="L242" s="81"/>
    </row>
    <row r="243" spans="1:12" ht="22.5" customHeight="1" x14ac:dyDescent="0.25">
      <c r="A243" s="125"/>
      <c r="B243" s="1" t="s">
        <v>114</v>
      </c>
      <c r="C243" s="1">
        <v>200</v>
      </c>
      <c r="D243" s="1">
        <v>6.49</v>
      </c>
      <c r="E243" s="1">
        <v>6.56</v>
      </c>
      <c r="F243" s="1">
        <v>11.21</v>
      </c>
      <c r="G243" s="44">
        <v>136.28</v>
      </c>
      <c r="H243" s="1">
        <v>8.65</v>
      </c>
      <c r="I243" s="10" t="s">
        <v>156</v>
      </c>
      <c r="J243" s="81"/>
      <c r="K243" s="81"/>
      <c r="L243" s="81"/>
    </row>
    <row r="244" spans="1:12" ht="15.75" x14ac:dyDescent="0.25">
      <c r="A244" s="125"/>
      <c r="B244" s="1" t="s">
        <v>108</v>
      </c>
      <c r="C244" s="1">
        <v>80</v>
      </c>
      <c r="D244" s="51">
        <v>11.49</v>
      </c>
      <c r="E244" s="51">
        <v>10.050000000000001</v>
      </c>
      <c r="F244" s="51">
        <v>4.5199999999999996</v>
      </c>
      <c r="G244" s="51">
        <v>119</v>
      </c>
      <c r="H244" s="1">
        <v>0</v>
      </c>
      <c r="I244" s="10" t="s">
        <v>84</v>
      </c>
      <c r="J244" s="81"/>
      <c r="K244" s="81"/>
      <c r="L244" s="81"/>
    </row>
    <row r="245" spans="1:12" ht="15.75" x14ac:dyDescent="0.25">
      <c r="A245" s="125"/>
      <c r="B245" s="52" t="s">
        <v>54</v>
      </c>
      <c r="C245" s="52">
        <v>150</v>
      </c>
      <c r="D245" s="52">
        <v>5.33</v>
      </c>
      <c r="E245" s="52">
        <v>4.7</v>
      </c>
      <c r="F245" s="52">
        <v>38.24</v>
      </c>
      <c r="G245" s="52">
        <v>209.27</v>
      </c>
      <c r="H245" s="1">
        <v>0</v>
      </c>
      <c r="I245" s="53" t="s">
        <v>179</v>
      </c>
      <c r="J245" s="81"/>
      <c r="K245" s="81"/>
      <c r="L245" s="81"/>
    </row>
    <row r="246" spans="1:12" ht="15.75" x14ac:dyDescent="0.25">
      <c r="A246" s="125"/>
      <c r="B246" s="1" t="s">
        <v>105</v>
      </c>
      <c r="C246" s="1">
        <v>200</v>
      </c>
      <c r="D246" s="51">
        <v>0.5</v>
      </c>
      <c r="E246" s="1">
        <v>0.04</v>
      </c>
      <c r="F246" s="51">
        <v>18</v>
      </c>
      <c r="G246" s="1">
        <v>56.86</v>
      </c>
      <c r="H246" s="44">
        <v>50.16</v>
      </c>
      <c r="I246" s="10" t="s">
        <v>175</v>
      </c>
      <c r="J246" s="81"/>
      <c r="K246" s="81"/>
      <c r="L246" s="81"/>
    </row>
    <row r="247" spans="1:12" ht="15.75" x14ac:dyDescent="0.25">
      <c r="A247" s="125"/>
      <c r="B247" s="1" t="s">
        <v>66</v>
      </c>
      <c r="C247" s="1">
        <v>40</v>
      </c>
      <c r="D247" s="1">
        <v>2.4</v>
      </c>
      <c r="E247" s="1">
        <v>0.48</v>
      </c>
      <c r="F247" s="1">
        <v>16.72</v>
      </c>
      <c r="G247" s="1">
        <v>72.400000000000006</v>
      </c>
      <c r="H247" s="2">
        <v>0</v>
      </c>
      <c r="I247" s="10" t="s">
        <v>48</v>
      </c>
      <c r="J247" s="81"/>
      <c r="K247" s="81"/>
      <c r="L247" s="81"/>
    </row>
    <row r="248" spans="1:12" ht="15.75" x14ac:dyDescent="0.25">
      <c r="A248" s="125"/>
      <c r="B248" s="1" t="s">
        <v>15</v>
      </c>
      <c r="C248" s="1">
        <v>20</v>
      </c>
      <c r="D248" s="1">
        <v>1.52</v>
      </c>
      <c r="E248" s="1">
        <v>0.18</v>
      </c>
      <c r="F248" s="1">
        <v>10.02</v>
      </c>
      <c r="G248" s="1">
        <v>46.38</v>
      </c>
      <c r="H248" s="1">
        <v>0</v>
      </c>
      <c r="I248" s="10" t="s">
        <v>45</v>
      </c>
      <c r="J248" s="81"/>
      <c r="K248" s="81"/>
      <c r="L248" s="81"/>
    </row>
    <row r="249" spans="1:12" ht="16.5" thickBot="1" x14ac:dyDescent="0.3">
      <c r="A249" s="144"/>
      <c r="B249" s="23" t="s">
        <v>14</v>
      </c>
      <c r="C249" s="23">
        <v>3</v>
      </c>
      <c r="D249" s="23">
        <v>0.16</v>
      </c>
      <c r="E249" s="23">
        <v>0</v>
      </c>
      <c r="F249" s="23">
        <v>0.15</v>
      </c>
      <c r="G249" s="23">
        <v>1.1599999999999999</v>
      </c>
      <c r="H249" s="23">
        <v>0</v>
      </c>
      <c r="I249" s="50" t="s">
        <v>115</v>
      </c>
      <c r="J249" s="81"/>
      <c r="K249" s="81"/>
      <c r="L249" s="81"/>
    </row>
    <row r="250" spans="1:12" ht="16.5" thickBot="1" x14ac:dyDescent="0.3">
      <c r="A250" s="122" t="s">
        <v>150</v>
      </c>
      <c r="B250" s="123"/>
      <c r="C250" s="27">
        <f>SUM(C242:C249)</f>
        <v>753</v>
      </c>
      <c r="D250" s="27">
        <f t="shared" ref="D250:H250" si="45">SUM(D242:D249)</f>
        <v>28.449999999999996</v>
      </c>
      <c r="E250" s="27">
        <f t="shared" si="45"/>
        <v>25.13</v>
      </c>
      <c r="F250" s="27">
        <f t="shared" si="45"/>
        <v>106.8</v>
      </c>
      <c r="G250" s="27">
        <f t="shared" si="45"/>
        <v>698.26</v>
      </c>
      <c r="H250" s="27">
        <f t="shared" si="45"/>
        <v>62</v>
      </c>
      <c r="I250" s="74"/>
      <c r="J250" s="81"/>
      <c r="K250" s="81"/>
      <c r="L250" s="81"/>
    </row>
    <row r="251" spans="1:12" ht="30.75" x14ac:dyDescent="0.25">
      <c r="A251" s="125" t="s">
        <v>50</v>
      </c>
      <c r="B251" s="54" t="s">
        <v>109</v>
      </c>
      <c r="C251" s="54">
        <v>200</v>
      </c>
      <c r="D251" s="54">
        <v>20.149999999999999</v>
      </c>
      <c r="E251" s="54">
        <v>9.09</v>
      </c>
      <c r="F251" s="54">
        <v>32.76</v>
      </c>
      <c r="G251" s="54">
        <v>349.8</v>
      </c>
      <c r="H251" s="54">
        <v>1.41</v>
      </c>
      <c r="I251" s="55" t="s">
        <v>88</v>
      </c>
      <c r="J251" s="81"/>
      <c r="K251" s="81"/>
      <c r="L251" s="81"/>
    </row>
    <row r="252" spans="1:12" ht="15.75" x14ac:dyDescent="0.25">
      <c r="A252" s="125"/>
      <c r="B252" s="1" t="s">
        <v>15</v>
      </c>
      <c r="C252" s="1">
        <v>20</v>
      </c>
      <c r="D252" s="1">
        <v>1.52</v>
      </c>
      <c r="E252" s="1">
        <v>0.18</v>
      </c>
      <c r="F252" s="1">
        <v>10.02</v>
      </c>
      <c r="G252" s="1">
        <v>46.2</v>
      </c>
      <c r="H252" s="1">
        <v>0</v>
      </c>
      <c r="I252" s="10" t="s">
        <v>45</v>
      </c>
      <c r="J252" s="81"/>
      <c r="K252" s="81"/>
      <c r="L252" s="81"/>
    </row>
    <row r="253" spans="1:12" ht="15.75" x14ac:dyDescent="0.25">
      <c r="A253" s="125"/>
      <c r="B253" s="1" t="s">
        <v>18</v>
      </c>
      <c r="C253" s="1">
        <v>200</v>
      </c>
      <c r="D253" s="4">
        <v>0.04</v>
      </c>
      <c r="E253" s="1">
        <v>0</v>
      </c>
      <c r="F253" s="4">
        <v>12.93</v>
      </c>
      <c r="G253" s="4">
        <v>54.92</v>
      </c>
      <c r="H253" s="1">
        <v>0.8</v>
      </c>
      <c r="I253" s="10" t="s">
        <v>82</v>
      </c>
      <c r="J253" s="81"/>
      <c r="K253" s="81"/>
      <c r="L253" s="81"/>
    </row>
    <row r="254" spans="1:12" ht="16.5" thickBot="1" x14ac:dyDescent="0.3">
      <c r="A254" s="144"/>
      <c r="B254" s="23" t="s">
        <v>129</v>
      </c>
      <c r="C254" s="23">
        <v>25</v>
      </c>
      <c r="D254" s="56">
        <v>1.2</v>
      </c>
      <c r="E254" s="23">
        <v>0.7</v>
      </c>
      <c r="F254" s="56">
        <v>19.43</v>
      </c>
      <c r="G254" s="56">
        <v>87.84</v>
      </c>
      <c r="H254" s="23">
        <v>0</v>
      </c>
      <c r="I254" s="24" t="s">
        <v>120</v>
      </c>
      <c r="J254" s="81"/>
      <c r="K254" s="81"/>
      <c r="L254" s="81"/>
    </row>
    <row r="255" spans="1:12" ht="16.5" thickBot="1" x14ac:dyDescent="0.3">
      <c r="A255" s="122" t="s">
        <v>151</v>
      </c>
      <c r="B255" s="123"/>
      <c r="C255" s="35">
        <f>SUM(C251:C254)</f>
        <v>445</v>
      </c>
      <c r="D255" s="35">
        <f t="shared" ref="D255:H255" si="46">SUM(D251:D254)</f>
        <v>22.909999999999997</v>
      </c>
      <c r="E255" s="35">
        <f t="shared" si="46"/>
        <v>9.9699999999999989</v>
      </c>
      <c r="F255" s="35">
        <f t="shared" si="46"/>
        <v>75.14</v>
      </c>
      <c r="G255" s="35">
        <f t="shared" si="46"/>
        <v>538.76</v>
      </c>
      <c r="H255" s="35">
        <f t="shared" si="46"/>
        <v>2.21</v>
      </c>
      <c r="I255" s="60"/>
      <c r="J255" s="81"/>
      <c r="K255" s="81"/>
      <c r="L255" s="81"/>
    </row>
    <row r="256" spans="1:12" ht="20.25" customHeight="1" thickBot="1" x14ac:dyDescent="0.3">
      <c r="A256" s="120" t="s">
        <v>227</v>
      </c>
      <c r="B256" s="121"/>
      <c r="C256" s="73">
        <f>C240+C241+C250+C255</f>
        <v>1852</v>
      </c>
      <c r="D256" s="73">
        <f t="shared" ref="D256:H256" si="47">D240+D241+D250+D255</f>
        <v>66.27</v>
      </c>
      <c r="E256" s="73">
        <f t="shared" si="47"/>
        <v>53.5</v>
      </c>
      <c r="F256" s="73">
        <f t="shared" si="47"/>
        <v>266.26</v>
      </c>
      <c r="G256" s="73">
        <f t="shared" si="47"/>
        <v>1802.85</v>
      </c>
      <c r="H256" s="73">
        <f t="shared" si="47"/>
        <v>68.319999999999993</v>
      </c>
      <c r="I256" s="28">
        <f>SUM(I236:I254)</f>
        <v>0</v>
      </c>
      <c r="J256" s="81"/>
      <c r="K256" s="81"/>
      <c r="L256" s="81"/>
    </row>
    <row r="257" spans="1:12" ht="16.5" thickBot="1" x14ac:dyDescent="0.3">
      <c r="A257" s="131" t="s">
        <v>228</v>
      </c>
      <c r="B257" s="132"/>
      <c r="C257" s="132"/>
      <c r="D257" s="132"/>
      <c r="E257" s="132"/>
      <c r="F257" s="132"/>
      <c r="G257" s="132"/>
      <c r="H257" s="132"/>
      <c r="I257" s="133"/>
      <c r="J257" s="81"/>
      <c r="K257" s="81"/>
      <c r="L257" s="81"/>
    </row>
    <row r="258" spans="1:12" ht="30.75" x14ac:dyDescent="0.25">
      <c r="A258" s="140" t="s">
        <v>9</v>
      </c>
      <c r="B258" s="106" t="s">
        <v>68</v>
      </c>
      <c r="C258" s="21">
        <v>200</v>
      </c>
      <c r="D258" s="21">
        <v>5.9</v>
      </c>
      <c r="E258" s="21">
        <v>5.62</v>
      </c>
      <c r="F258" s="21">
        <v>33.18</v>
      </c>
      <c r="G258" s="21">
        <v>221.08</v>
      </c>
      <c r="H258" s="21">
        <v>0.42</v>
      </c>
      <c r="I258" s="22" t="s">
        <v>180</v>
      </c>
      <c r="J258" s="81"/>
    </row>
    <row r="259" spans="1:12" ht="15.75" x14ac:dyDescent="0.25">
      <c r="A259" s="142"/>
      <c r="B259" s="57" t="s">
        <v>158</v>
      </c>
      <c r="C259" s="82">
        <v>45</v>
      </c>
      <c r="D259" s="1">
        <v>3.11</v>
      </c>
      <c r="E259" s="1">
        <v>5.32</v>
      </c>
      <c r="F259" s="1">
        <v>21.36</v>
      </c>
      <c r="G259" s="1">
        <v>131.93</v>
      </c>
      <c r="H259" s="1">
        <v>0</v>
      </c>
      <c r="I259" s="10" t="s">
        <v>46</v>
      </c>
      <c r="J259" s="81"/>
      <c r="K259" s="81"/>
      <c r="L259" s="81"/>
    </row>
    <row r="260" spans="1:12" ht="16.5" thickBot="1" x14ac:dyDescent="0.3">
      <c r="A260" s="151"/>
      <c r="B260" s="104" t="s">
        <v>16</v>
      </c>
      <c r="C260" s="23">
        <v>200</v>
      </c>
      <c r="D260" s="56">
        <v>3.78</v>
      </c>
      <c r="E260" s="56">
        <v>3.6</v>
      </c>
      <c r="F260" s="56">
        <v>23.96</v>
      </c>
      <c r="G260" s="56">
        <v>152.80000000000001</v>
      </c>
      <c r="H260" s="23">
        <v>0.52</v>
      </c>
      <c r="I260" s="24" t="s">
        <v>181</v>
      </c>
      <c r="J260" s="81"/>
      <c r="K260" s="81"/>
      <c r="L260" s="81"/>
    </row>
    <row r="261" spans="1:12" ht="16.5" thickBot="1" x14ac:dyDescent="0.3">
      <c r="A261" s="122" t="s">
        <v>149</v>
      </c>
      <c r="B261" s="123"/>
      <c r="C261" s="35">
        <f>SUM(C258:C260)</f>
        <v>445</v>
      </c>
      <c r="D261" s="35">
        <f t="shared" ref="D261:H261" si="48">SUM(D258:D260)</f>
        <v>12.79</v>
      </c>
      <c r="E261" s="35">
        <f t="shared" si="48"/>
        <v>14.540000000000001</v>
      </c>
      <c r="F261" s="35">
        <f t="shared" si="48"/>
        <v>78.5</v>
      </c>
      <c r="G261" s="35">
        <f t="shared" si="48"/>
        <v>505.81</v>
      </c>
      <c r="H261" s="35">
        <f t="shared" si="48"/>
        <v>0.94</v>
      </c>
      <c r="I261" s="60"/>
      <c r="J261" s="81"/>
      <c r="K261" s="81"/>
      <c r="L261" s="81"/>
    </row>
    <row r="262" spans="1:12" ht="30.75" thickBot="1" x14ac:dyDescent="0.3">
      <c r="A262" s="25" t="s">
        <v>11</v>
      </c>
      <c r="B262" s="58" t="s">
        <v>69</v>
      </c>
      <c r="C262" s="58">
        <v>200</v>
      </c>
      <c r="D262" s="58">
        <v>1.26</v>
      </c>
      <c r="E262" s="58">
        <v>0.28000000000000003</v>
      </c>
      <c r="F262" s="58">
        <v>14.42</v>
      </c>
      <c r="G262" s="58">
        <v>56.32</v>
      </c>
      <c r="H262" s="59">
        <v>30</v>
      </c>
      <c r="I262" s="60" t="s">
        <v>116</v>
      </c>
      <c r="J262" s="81"/>
      <c r="K262" s="81"/>
      <c r="L262" s="81"/>
    </row>
    <row r="263" spans="1:12" ht="30.75" x14ac:dyDescent="0.25">
      <c r="A263" s="124" t="s">
        <v>12</v>
      </c>
      <c r="B263" s="21" t="s">
        <v>210</v>
      </c>
      <c r="C263" s="21">
        <v>60</v>
      </c>
      <c r="D263" s="21">
        <v>0.45</v>
      </c>
      <c r="E263" s="21">
        <v>6.05</v>
      </c>
      <c r="F263" s="21">
        <v>2.12</v>
      </c>
      <c r="G263" s="21">
        <v>61.75</v>
      </c>
      <c r="H263" s="21">
        <v>5.47</v>
      </c>
      <c r="I263" s="22" t="s">
        <v>211</v>
      </c>
      <c r="J263" s="81"/>
      <c r="K263" s="81"/>
      <c r="L263" s="81"/>
    </row>
    <row r="264" spans="1:12" ht="30.75" x14ac:dyDescent="0.25">
      <c r="A264" s="125"/>
      <c r="B264" s="1" t="s">
        <v>44</v>
      </c>
      <c r="C264" s="1">
        <v>200</v>
      </c>
      <c r="D264" s="1">
        <v>1.81</v>
      </c>
      <c r="E264" s="1">
        <v>4.57</v>
      </c>
      <c r="F264" s="1">
        <v>11.72</v>
      </c>
      <c r="G264" s="1">
        <v>100.82</v>
      </c>
      <c r="H264" s="1">
        <v>9.61</v>
      </c>
      <c r="I264" s="10" t="s">
        <v>162</v>
      </c>
      <c r="J264" s="81"/>
      <c r="K264" s="81"/>
      <c r="L264" s="81"/>
    </row>
    <row r="265" spans="1:12" ht="15.75" x14ac:dyDescent="0.25">
      <c r="A265" s="125"/>
      <c r="B265" s="1" t="s">
        <v>229</v>
      </c>
      <c r="C265" s="1">
        <v>80</v>
      </c>
      <c r="D265" s="51">
        <v>10.63</v>
      </c>
      <c r="E265" s="51">
        <v>12.38</v>
      </c>
      <c r="F265" s="51">
        <v>2.19</v>
      </c>
      <c r="G265" s="51">
        <v>181.66</v>
      </c>
      <c r="H265" s="1">
        <v>3.53</v>
      </c>
      <c r="I265" s="10" t="s">
        <v>250</v>
      </c>
      <c r="J265" s="81"/>
      <c r="K265" s="81"/>
      <c r="L265" s="81"/>
    </row>
    <row r="266" spans="1:12" ht="15.75" x14ac:dyDescent="0.25">
      <c r="A266" s="125"/>
      <c r="B266" s="1" t="s">
        <v>21</v>
      </c>
      <c r="C266" s="1">
        <v>180</v>
      </c>
      <c r="D266" s="1">
        <v>3.66</v>
      </c>
      <c r="E266" s="1">
        <v>5.59</v>
      </c>
      <c r="F266" s="1">
        <v>27.36</v>
      </c>
      <c r="G266" s="1">
        <v>187.2</v>
      </c>
      <c r="H266" s="1">
        <v>10.74</v>
      </c>
      <c r="I266" s="10" t="s">
        <v>146</v>
      </c>
      <c r="J266" s="81"/>
      <c r="K266" s="81"/>
      <c r="L266" s="81"/>
    </row>
    <row r="267" spans="1:12" ht="15.75" x14ac:dyDescent="0.25">
      <c r="A267" s="125"/>
      <c r="B267" s="1" t="s">
        <v>105</v>
      </c>
      <c r="C267" s="1">
        <v>200</v>
      </c>
      <c r="D267" s="51">
        <v>0.5</v>
      </c>
      <c r="E267" s="1">
        <v>0.04</v>
      </c>
      <c r="F267" s="51">
        <v>18</v>
      </c>
      <c r="G267" s="1">
        <v>56.86</v>
      </c>
      <c r="H267" s="44">
        <v>50.16</v>
      </c>
      <c r="I267" s="10" t="s">
        <v>175</v>
      </c>
      <c r="J267" s="81"/>
      <c r="K267" s="81"/>
      <c r="L267" s="81"/>
    </row>
    <row r="268" spans="1:12" ht="15.75" x14ac:dyDescent="0.25">
      <c r="A268" s="125"/>
      <c r="B268" s="1" t="s">
        <v>66</v>
      </c>
      <c r="C268" s="1">
        <v>40</v>
      </c>
      <c r="D268" s="1">
        <v>2.4</v>
      </c>
      <c r="E268" s="1">
        <v>0.48</v>
      </c>
      <c r="F268" s="1">
        <v>16.72</v>
      </c>
      <c r="G268" s="1">
        <v>72.400000000000006</v>
      </c>
      <c r="H268" s="2">
        <v>0</v>
      </c>
      <c r="I268" s="10" t="s">
        <v>48</v>
      </c>
      <c r="J268" s="81"/>
      <c r="K268" s="81"/>
      <c r="L268" s="81"/>
    </row>
    <row r="269" spans="1:12" ht="16.5" thickBot="1" x14ac:dyDescent="0.3">
      <c r="A269" s="125"/>
      <c r="B269" s="36" t="s">
        <v>15</v>
      </c>
      <c r="C269" s="36">
        <v>20</v>
      </c>
      <c r="D269" s="36">
        <v>1.52</v>
      </c>
      <c r="E269" s="36">
        <v>0.18</v>
      </c>
      <c r="F269" s="36">
        <v>10.02</v>
      </c>
      <c r="G269" s="36">
        <v>46.38</v>
      </c>
      <c r="H269" s="45">
        <v>0</v>
      </c>
      <c r="I269" s="46" t="s">
        <v>45</v>
      </c>
      <c r="J269" s="81"/>
      <c r="K269" s="81"/>
      <c r="L269" s="81"/>
    </row>
    <row r="270" spans="1:12" ht="16.5" thickBot="1" x14ac:dyDescent="0.3">
      <c r="A270" s="122" t="s">
        <v>150</v>
      </c>
      <c r="B270" s="126"/>
      <c r="C270" s="93">
        <f t="shared" ref="C270:H270" si="49">SUM(C263:C269)</f>
        <v>780</v>
      </c>
      <c r="D270" s="93">
        <f t="shared" si="49"/>
        <v>20.97</v>
      </c>
      <c r="E270" s="93">
        <f t="shared" si="49"/>
        <v>29.29</v>
      </c>
      <c r="F270" s="93">
        <f t="shared" si="49"/>
        <v>88.13</v>
      </c>
      <c r="G270" s="93">
        <f t="shared" si="49"/>
        <v>707.07</v>
      </c>
      <c r="H270" s="93">
        <f t="shared" si="49"/>
        <v>79.509999999999991</v>
      </c>
      <c r="I270" s="48"/>
      <c r="J270" s="81"/>
      <c r="K270" s="81"/>
      <c r="L270" s="81"/>
    </row>
    <row r="271" spans="1:12" ht="15.75" x14ac:dyDescent="0.25">
      <c r="A271" s="128" t="s">
        <v>50</v>
      </c>
      <c r="B271" s="106" t="s">
        <v>55</v>
      </c>
      <c r="C271" s="21">
        <v>120</v>
      </c>
      <c r="D271" s="21">
        <v>9.42</v>
      </c>
      <c r="E271" s="21">
        <v>12.07</v>
      </c>
      <c r="F271" s="21">
        <v>3.02</v>
      </c>
      <c r="G271" s="21">
        <v>176.8</v>
      </c>
      <c r="H271" s="21">
        <v>0.17</v>
      </c>
      <c r="I271" s="61" t="s">
        <v>165</v>
      </c>
      <c r="J271" s="81"/>
    </row>
    <row r="272" spans="1:12" ht="15.75" x14ac:dyDescent="0.25">
      <c r="A272" s="128"/>
      <c r="B272" s="57" t="s">
        <v>15</v>
      </c>
      <c r="C272" s="1">
        <v>20</v>
      </c>
      <c r="D272" s="1">
        <v>1.52</v>
      </c>
      <c r="E272" s="1">
        <v>0.18</v>
      </c>
      <c r="F272" s="1">
        <v>10.02</v>
      </c>
      <c r="G272" s="1">
        <v>46.2</v>
      </c>
      <c r="H272" s="1">
        <v>0</v>
      </c>
      <c r="I272" s="19" t="s">
        <v>45</v>
      </c>
      <c r="J272" s="81"/>
      <c r="K272" s="81"/>
      <c r="L272" s="81"/>
    </row>
    <row r="273" spans="1:12" ht="15.75" x14ac:dyDescent="0.25">
      <c r="A273" s="128"/>
      <c r="B273" s="57" t="s">
        <v>67</v>
      </c>
      <c r="C273" s="1">
        <v>200</v>
      </c>
      <c r="D273" s="1">
        <v>9.98</v>
      </c>
      <c r="E273" s="1">
        <v>6.39</v>
      </c>
      <c r="F273" s="1">
        <v>16.97</v>
      </c>
      <c r="G273" s="1">
        <v>170.41</v>
      </c>
      <c r="H273" s="2">
        <v>0</v>
      </c>
      <c r="I273" s="10" t="s">
        <v>123</v>
      </c>
      <c r="J273" s="81"/>
      <c r="K273" s="81"/>
      <c r="L273" s="81"/>
    </row>
    <row r="274" spans="1:12" ht="16.5" thickBot="1" x14ac:dyDescent="0.3">
      <c r="A274" s="129"/>
      <c r="B274" s="104" t="s">
        <v>70</v>
      </c>
      <c r="C274" s="23">
        <v>25</v>
      </c>
      <c r="D274" s="23">
        <v>2.08</v>
      </c>
      <c r="E274" s="23">
        <v>1.04</v>
      </c>
      <c r="F274" s="23">
        <v>15.36</v>
      </c>
      <c r="G274" s="23">
        <v>91.95</v>
      </c>
      <c r="H274" s="23">
        <v>0</v>
      </c>
      <c r="I274" s="50" t="s">
        <v>143</v>
      </c>
      <c r="J274" s="81"/>
      <c r="K274" s="81"/>
      <c r="L274" s="81"/>
    </row>
    <row r="275" spans="1:12" ht="16.5" thickBot="1" x14ac:dyDescent="0.3">
      <c r="A275" s="122" t="s">
        <v>151</v>
      </c>
      <c r="B275" s="130"/>
      <c r="C275" s="35">
        <f>SUM(C271:C274)</f>
        <v>365</v>
      </c>
      <c r="D275" s="35">
        <f t="shared" ref="D275:H275" si="50">SUM(D271:D274)</f>
        <v>23</v>
      </c>
      <c r="E275" s="35">
        <f t="shared" si="50"/>
        <v>19.68</v>
      </c>
      <c r="F275" s="35">
        <f t="shared" si="50"/>
        <v>45.37</v>
      </c>
      <c r="G275" s="35">
        <f t="shared" si="50"/>
        <v>485.35999999999996</v>
      </c>
      <c r="H275" s="35">
        <f t="shared" si="50"/>
        <v>0.17</v>
      </c>
      <c r="I275" s="118"/>
      <c r="J275" s="81"/>
      <c r="K275" s="81"/>
      <c r="L275" s="81"/>
    </row>
    <row r="276" spans="1:12" ht="20.25" customHeight="1" thickBot="1" x14ac:dyDescent="0.3">
      <c r="A276" s="120" t="s">
        <v>230</v>
      </c>
      <c r="B276" s="121"/>
      <c r="C276" s="73">
        <f t="shared" ref="C276:H276" si="51">C261+C262+C270+C275</f>
        <v>1790</v>
      </c>
      <c r="D276" s="73">
        <f t="shared" si="51"/>
        <v>58.019999999999996</v>
      </c>
      <c r="E276" s="73">
        <f t="shared" si="51"/>
        <v>63.79</v>
      </c>
      <c r="F276" s="73">
        <f t="shared" si="51"/>
        <v>226.42000000000002</v>
      </c>
      <c r="G276" s="73">
        <f t="shared" si="51"/>
        <v>1754.56</v>
      </c>
      <c r="H276" s="73">
        <f t="shared" si="51"/>
        <v>110.61999999999999</v>
      </c>
      <c r="I276" s="28"/>
      <c r="J276" s="81"/>
      <c r="K276" s="81"/>
      <c r="L276" s="81"/>
    </row>
    <row r="277" spans="1:12" ht="16.5" thickBot="1" x14ac:dyDescent="0.3">
      <c r="A277" s="131" t="s">
        <v>231</v>
      </c>
      <c r="B277" s="132"/>
      <c r="C277" s="132"/>
      <c r="D277" s="132"/>
      <c r="E277" s="132"/>
      <c r="F277" s="132"/>
      <c r="G277" s="132"/>
      <c r="H277" s="132"/>
      <c r="I277" s="133"/>
      <c r="J277" s="81"/>
      <c r="K277" s="81"/>
      <c r="L277" s="81"/>
    </row>
    <row r="278" spans="1:12" ht="30.75" x14ac:dyDescent="0.25">
      <c r="A278" s="134" t="s">
        <v>9</v>
      </c>
      <c r="B278" s="21" t="s">
        <v>110</v>
      </c>
      <c r="C278" s="21">
        <v>200</v>
      </c>
      <c r="D278" s="21">
        <v>4.58</v>
      </c>
      <c r="E278" s="21">
        <v>6.32</v>
      </c>
      <c r="F278" s="21">
        <v>22.2</v>
      </c>
      <c r="G278" s="21">
        <v>178.6</v>
      </c>
      <c r="H278" s="21">
        <v>0.59</v>
      </c>
      <c r="I278" s="22" t="s">
        <v>188</v>
      </c>
      <c r="J278" s="81"/>
      <c r="K278" s="81"/>
      <c r="L278" s="81"/>
    </row>
    <row r="279" spans="1:12" ht="15.75" x14ac:dyDescent="0.25">
      <c r="A279" s="135"/>
      <c r="B279" s="1" t="s">
        <v>160</v>
      </c>
      <c r="C279" s="1">
        <v>54</v>
      </c>
      <c r="D279" s="1">
        <v>5.45</v>
      </c>
      <c r="E279" s="1">
        <v>7.74</v>
      </c>
      <c r="F279" s="1">
        <v>21.36</v>
      </c>
      <c r="G279" s="1">
        <v>163.08000000000001</v>
      </c>
      <c r="H279" s="1">
        <v>7.0000000000000007E-2</v>
      </c>
      <c r="I279" s="10" t="s">
        <v>49</v>
      </c>
      <c r="J279" s="81"/>
      <c r="K279" s="81"/>
      <c r="L279" s="81"/>
    </row>
    <row r="280" spans="1:12" ht="16.5" thickBot="1" x14ac:dyDescent="0.3">
      <c r="A280" s="136"/>
      <c r="B280" s="23" t="s">
        <v>19</v>
      </c>
      <c r="C280" s="23">
        <v>200</v>
      </c>
      <c r="D280" s="23">
        <v>2.8</v>
      </c>
      <c r="E280" s="23">
        <v>2.82</v>
      </c>
      <c r="F280" s="23">
        <v>14.14</v>
      </c>
      <c r="G280" s="23">
        <v>103.5</v>
      </c>
      <c r="H280" s="23">
        <v>0.52</v>
      </c>
      <c r="I280" s="24" t="s">
        <v>178</v>
      </c>
      <c r="J280" s="81"/>
      <c r="K280" s="81"/>
      <c r="L280" s="81"/>
    </row>
    <row r="281" spans="1:12" ht="16.5" thickBot="1" x14ac:dyDescent="0.3">
      <c r="A281" s="122" t="s">
        <v>149</v>
      </c>
      <c r="B281" s="123"/>
      <c r="C281" s="35">
        <f>SUM(C278:C280)</f>
        <v>454</v>
      </c>
      <c r="D281" s="35">
        <f t="shared" ref="D281:H281" si="52">SUM(D278:D280)</f>
        <v>12.830000000000002</v>
      </c>
      <c r="E281" s="35">
        <f t="shared" si="52"/>
        <v>16.88</v>
      </c>
      <c r="F281" s="35">
        <f t="shared" si="52"/>
        <v>57.7</v>
      </c>
      <c r="G281" s="35">
        <f t="shared" si="52"/>
        <v>445.18</v>
      </c>
      <c r="H281" s="35">
        <f t="shared" si="52"/>
        <v>1.18</v>
      </c>
      <c r="I281" s="60"/>
      <c r="J281" s="81"/>
      <c r="K281" s="81"/>
      <c r="L281" s="81"/>
    </row>
    <row r="282" spans="1:12" ht="30.75" thickBot="1" x14ac:dyDescent="0.3">
      <c r="A282" s="25" t="s">
        <v>11</v>
      </c>
      <c r="B282" s="47" t="s">
        <v>52</v>
      </c>
      <c r="C282" s="47">
        <v>200</v>
      </c>
      <c r="D282" s="47">
        <v>0.7</v>
      </c>
      <c r="E282" s="47">
        <v>0.7</v>
      </c>
      <c r="F282" s="47">
        <v>20.77</v>
      </c>
      <c r="G282" s="47">
        <v>79.2</v>
      </c>
      <c r="H282" s="114">
        <v>20</v>
      </c>
      <c r="I282" s="48" t="s">
        <v>124</v>
      </c>
      <c r="J282" s="81"/>
      <c r="K282" s="81"/>
      <c r="L282" s="81"/>
    </row>
    <row r="283" spans="1:12" ht="45.75" x14ac:dyDescent="0.25">
      <c r="A283" s="127" t="s">
        <v>12</v>
      </c>
      <c r="B283" s="21" t="s">
        <v>184</v>
      </c>
      <c r="C283" s="21">
        <v>60</v>
      </c>
      <c r="D283" s="21">
        <v>1.03</v>
      </c>
      <c r="E283" s="21">
        <v>4.09</v>
      </c>
      <c r="F283" s="21">
        <v>8.18</v>
      </c>
      <c r="G283" s="40">
        <v>69.569999999999993</v>
      </c>
      <c r="H283" s="21">
        <v>18.03</v>
      </c>
      <c r="I283" s="22" t="s">
        <v>185</v>
      </c>
      <c r="J283" s="81"/>
      <c r="K283" s="81"/>
      <c r="L283" s="81"/>
    </row>
    <row r="284" spans="1:12" ht="15.75" x14ac:dyDescent="0.25">
      <c r="A284" s="128"/>
      <c r="B284" s="57" t="s">
        <v>157</v>
      </c>
      <c r="C284" s="1">
        <v>200</v>
      </c>
      <c r="D284" s="1">
        <v>7.62</v>
      </c>
      <c r="E284" s="1">
        <v>4.3499999999999996</v>
      </c>
      <c r="F284" s="1">
        <v>9.93</v>
      </c>
      <c r="G284" s="1">
        <v>116.7</v>
      </c>
      <c r="H284" s="1">
        <v>0.25</v>
      </c>
      <c r="I284" s="10" t="s">
        <v>163</v>
      </c>
      <c r="J284" s="81"/>
      <c r="K284" s="81"/>
      <c r="L284" s="81"/>
    </row>
    <row r="285" spans="1:12" ht="15.75" x14ac:dyDescent="0.25">
      <c r="A285" s="128"/>
      <c r="B285" s="57" t="s">
        <v>251</v>
      </c>
      <c r="C285" s="1">
        <v>80</v>
      </c>
      <c r="D285" s="1">
        <v>11.31</v>
      </c>
      <c r="E285" s="1">
        <v>11.69</v>
      </c>
      <c r="F285" s="1">
        <v>6.32</v>
      </c>
      <c r="G285" s="1">
        <v>194.25</v>
      </c>
      <c r="H285" s="44">
        <v>0.3</v>
      </c>
      <c r="I285" s="10" t="s">
        <v>252</v>
      </c>
      <c r="J285" s="81"/>
      <c r="K285" s="81"/>
      <c r="L285" s="81"/>
    </row>
    <row r="286" spans="1:12" ht="15.75" x14ac:dyDescent="0.25">
      <c r="A286" s="128"/>
      <c r="B286" s="57" t="s">
        <v>232</v>
      </c>
      <c r="C286" s="1">
        <v>150</v>
      </c>
      <c r="D286" s="51">
        <v>3</v>
      </c>
      <c r="E286" s="1">
        <v>5.09</v>
      </c>
      <c r="F286" s="1">
        <v>19.760000000000002</v>
      </c>
      <c r="G286" s="1">
        <v>142.66999999999999</v>
      </c>
      <c r="H286" s="44">
        <v>10.210000000000001</v>
      </c>
      <c r="I286" s="10" t="s">
        <v>253</v>
      </c>
      <c r="J286" s="81"/>
      <c r="K286" s="81"/>
      <c r="L286" s="81"/>
    </row>
    <row r="287" spans="1:12" ht="15.75" x14ac:dyDescent="0.25">
      <c r="A287" s="128"/>
      <c r="B287" s="57" t="s">
        <v>105</v>
      </c>
      <c r="C287" s="1">
        <v>200</v>
      </c>
      <c r="D287" s="51">
        <v>0.5</v>
      </c>
      <c r="E287" s="1">
        <v>0.04</v>
      </c>
      <c r="F287" s="51">
        <v>18</v>
      </c>
      <c r="G287" s="1">
        <v>56.86</v>
      </c>
      <c r="H287" s="44">
        <v>50.16</v>
      </c>
      <c r="I287" s="10" t="s">
        <v>175</v>
      </c>
      <c r="J287" s="81"/>
      <c r="K287" s="81"/>
      <c r="L287" s="81"/>
    </row>
    <row r="288" spans="1:12" ht="15.75" x14ac:dyDescent="0.25">
      <c r="A288" s="128"/>
      <c r="B288" s="57" t="s">
        <v>66</v>
      </c>
      <c r="C288" s="1">
        <v>40</v>
      </c>
      <c r="D288" s="1">
        <v>2.4</v>
      </c>
      <c r="E288" s="1">
        <v>0.48</v>
      </c>
      <c r="F288" s="1">
        <v>16.72</v>
      </c>
      <c r="G288" s="1">
        <v>72.400000000000006</v>
      </c>
      <c r="H288" s="2">
        <v>0</v>
      </c>
      <c r="I288" s="10" t="s">
        <v>48</v>
      </c>
      <c r="J288" s="81"/>
      <c r="K288" s="81"/>
      <c r="L288" s="81"/>
    </row>
    <row r="289" spans="1:20" ht="15.75" x14ac:dyDescent="0.25">
      <c r="A289" s="128"/>
      <c r="B289" s="57" t="s">
        <v>15</v>
      </c>
      <c r="C289" s="1">
        <v>20</v>
      </c>
      <c r="D289" s="1">
        <v>1.52</v>
      </c>
      <c r="E289" s="1">
        <v>0.18</v>
      </c>
      <c r="F289" s="1">
        <v>10.02</v>
      </c>
      <c r="G289" s="1">
        <v>46.38</v>
      </c>
      <c r="H289" s="2">
        <v>0</v>
      </c>
      <c r="I289" s="10" t="s">
        <v>45</v>
      </c>
      <c r="J289" s="81"/>
      <c r="K289" s="81"/>
      <c r="L289" s="81"/>
    </row>
    <row r="290" spans="1:20" ht="16.5" thickBot="1" x14ac:dyDescent="0.3">
      <c r="A290" s="128"/>
      <c r="B290" s="104" t="s">
        <v>14</v>
      </c>
      <c r="C290" s="23">
        <v>3</v>
      </c>
      <c r="D290" s="23">
        <v>0.16</v>
      </c>
      <c r="E290" s="23">
        <v>0</v>
      </c>
      <c r="F290" s="23">
        <v>0.15</v>
      </c>
      <c r="G290" s="23">
        <v>1.1599999999999999</v>
      </c>
      <c r="H290" s="98">
        <v>0</v>
      </c>
      <c r="I290" s="24" t="s">
        <v>115</v>
      </c>
      <c r="J290" s="81"/>
      <c r="K290" s="81"/>
      <c r="L290" s="81"/>
    </row>
    <row r="291" spans="1:20" ht="16.5" thickBot="1" x14ac:dyDescent="0.3">
      <c r="A291" s="150" t="s">
        <v>150</v>
      </c>
      <c r="B291" s="145"/>
      <c r="C291" s="115">
        <f>SUM(C283:C290)</f>
        <v>753</v>
      </c>
      <c r="D291" s="115">
        <f t="shared" ref="D291:H291" si="53">SUM(D283:D290)</f>
        <v>27.54</v>
      </c>
      <c r="E291" s="115">
        <f t="shared" si="53"/>
        <v>25.919999999999998</v>
      </c>
      <c r="F291" s="115">
        <f t="shared" si="53"/>
        <v>89.08</v>
      </c>
      <c r="G291" s="115">
        <f t="shared" si="53"/>
        <v>699.9899999999999</v>
      </c>
      <c r="H291" s="115">
        <f t="shared" si="53"/>
        <v>78.95</v>
      </c>
      <c r="I291" s="117"/>
      <c r="J291" s="81"/>
      <c r="K291" s="81"/>
      <c r="L291" s="81"/>
    </row>
    <row r="292" spans="1:20" ht="15.75" x14ac:dyDescent="0.25">
      <c r="A292" s="140" t="s">
        <v>50</v>
      </c>
      <c r="B292" s="119" t="s">
        <v>191</v>
      </c>
      <c r="C292" s="54">
        <v>130</v>
      </c>
      <c r="D292" s="54">
        <v>14.47</v>
      </c>
      <c r="E292" s="54">
        <v>25.97</v>
      </c>
      <c r="F292" s="54">
        <v>18.89</v>
      </c>
      <c r="G292" s="54">
        <v>364.83</v>
      </c>
      <c r="H292" s="54">
        <v>0.82</v>
      </c>
      <c r="I292" s="55" t="s">
        <v>192</v>
      </c>
      <c r="J292" s="81"/>
      <c r="K292" s="81"/>
      <c r="L292" s="81"/>
    </row>
    <row r="293" spans="1:20" ht="15.75" x14ac:dyDescent="0.25">
      <c r="A293" s="142"/>
      <c r="B293" s="57" t="s">
        <v>15</v>
      </c>
      <c r="C293" s="1">
        <v>20</v>
      </c>
      <c r="D293" s="1">
        <v>1.52</v>
      </c>
      <c r="E293" s="1">
        <v>0.18</v>
      </c>
      <c r="F293" s="1">
        <v>10.02</v>
      </c>
      <c r="G293" s="1">
        <v>46.2</v>
      </c>
      <c r="H293" s="2">
        <v>0</v>
      </c>
      <c r="I293" s="10" t="s">
        <v>45</v>
      </c>
      <c r="J293" s="81"/>
      <c r="K293" s="81"/>
      <c r="L293" s="81"/>
    </row>
    <row r="294" spans="1:20" ht="15.75" x14ac:dyDescent="0.25">
      <c r="A294" s="142"/>
      <c r="B294" s="57" t="s">
        <v>51</v>
      </c>
      <c r="C294" s="1">
        <v>20</v>
      </c>
      <c r="D294" s="4">
        <v>1.47</v>
      </c>
      <c r="E294" s="1">
        <v>1.74</v>
      </c>
      <c r="F294" s="4">
        <v>11.47</v>
      </c>
      <c r="G294" s="4">
        <v>65.52</v>
      </c>
      <c r="H294" s="1">
        <v>0</v>
      </c>
      <c r="I294" s="10" t="s">
        <v>101</v>
      </c>
      <c r="J294" s="81"/>
      <c r="K294" s="81"/>
      <c r="L294" s="81"/>
    </row>
    <row r="295" spans="1:20" ht="16.5" thickBot="1" x14ac:dyDescent="0.3">
      <c r="A295" s="151"/>
      <c r="B295" s="104" t="s">
        <v>104</v>
      </c>
      <c r="C295" s="92">
        <v>200</v>
      </c>
      <c r="D295" s="23">
        <v>1.32</v>
      </c>
      <c r="E295" s="23">
        <v>1.42</v>
      </c>
      <c r="F295" s="23">
        <v>11.22</v>
      </c>
      <c r="G295" s="23">
        <v>66.900000000000006</v>
      </c>
      <c r="H295" s="23">
        <v>0.26</v>
      </c>
      <c r="I295" s="24" t="s">
        <v>173</v>
      </c>
      <c r="J295" s="81"/>
      <c r="K295" s="81"/>
      <c r="L295" s="81"/>
    </row>
    <row r="296" spans="1:20" ht="16.5" thickBot="1" x14ac:dyDescent="0.3">
      <c r="A296" s="146" t="s">
        <v>151</v>
      </c>
      <c r="B296" s="130"/>
      <c r="C296" s="96">
        <f>SUM(C292:C295)</f>
        <v>370</v>
      </c>
      <c r="D296" s="96">
        <f t="shared" ref="D296:H296" si="54">SUM(D292:D295)</f>
        <v>18.78</v>
      </c>
      <c r="E296" s="96">
        <f t="shared" si="54"/>
        <v>29.309999999999995</v>
      </c>
      <c r="F296" s="96">
        <f t="shared" si="54"/>
        <v>51.6</v>
      </c>
      <c r="G296" s="96">
        <f t="shared" si="54"/>
        <v>543.44999999999993</v>
      </c>
      <c r="H296" s="96">
        <f t="shared" si="54"/>
        <v>1.08</v>
      </c>
      <c r="I296" s="97"/>
      <c r="J296" s="81"/>
      <c r="K296" s="81"/>
      <c r="L296" s="81"/>
    </row>
    <row r="297" spans="1:20" ht="20.25" customHeight="1" thickBot="1" x14ac:dyDescent="0.3">
      <c r="A297" s="120" t="s">
        <v>233</v>
      </c>
      <c r="B297" s="121"/>
      <c r="C297" s="73">
        <f>C281+C282+C291+C296</f>
        <v>1777</v>
      </c>
      <c r="D297" s="73">
        <f t="shared" ref="D297:H297" si="55">D281+D282+D291+D296</f>
        <v>59.85</v>
      </c>
      <c r="E297" s="73">
        <f t="shared" si="55"/>
        <v>72.81</v>
      </c>
      <c r="F297" s="73">
        <f t="shared" si="55"/>
        <v>219.15</v>
      </c>
      <c r="G297" s="73">
        <f t="shared" si="55"/>
        <v>1767.8199999999997</v>
      </c>
      <c r="H297" s="73">
        <f t="shared" si="55"/>
        <v>101.21</v>
      </c>
      <c r="I297" s="28"/>
      <c r="J297" s="81"/>
      <c r="K297" s="81"/>
      <c r="L297" s="81"/>
    </row>
    <row r="298" spans="1:20" ht="16.5" thickBot="1" x14ac:dyDescent="0.3">
      <c r="A298" s="147" t="s">
        <v>234</v>
      </c>
      <c r="B298" s="148"/>
      <c r="C298" s="148"/>
      <c r="D298" s="148"/>
      <c r="E298" s="148"/>
      <c r="F298" s="148"/>
      <c r="G298" s="148"/>
      <c r="H298" s="148"/>
      <c r="I298" s="149"/>
      <c r="J298" s="81"/>
      <c r="K298" s="81"/>
      <c r="L298" s="81"/>
    </row>
    <row r="299" spans="1:20" ht="15.75" x14ac:dyDescent="0.25">
      <c r="A299" s="140" t="s">
        <v>9</v>
      </c>
      <c r="B299" s="106" t="s">
        <v>72</v>
      </c>
      <c r="C299" s="47">
        <v>200</v>
      </c>
      <c r="D299" s="21">
        <v>6.46</v>
      </c>
      <c r="E299" s="21">
        <v>6.32</v>
      </c>
      <c r="F299" s="21">
        <v>31.3</v>
      </c>
      <c r="G299" s="21">
        <v>230.68</v>
      </c>
      <c r="H299" s="21">
        <v>0.42</v>
      </c>
      <c r="I299" s="22" t="s">
        <v>193</v>
      </c>
      <c r="J299" s="81"/>
      <c r="K299" s="81"/>
      <c r="L299" s="81"/>
    </row>
    <row r="300" spans="1:20" ht="15.75" x14ac:dyDescent="0.25">
      <c r="A300" s="142"/>
      <c r="B300" s="57" t="s">
        <v>161</v>
      </c>
      <c r="C300" s="1">
        <v>60</v>
      </c>
      <c r="D300" s="1">
        <v>3.15</v>
      </c>
      <c r="E300" s="1">
        <v>1.2</v>
      </c>
      <c r="F300" s="1">
        <v>33.99</v>
      </c>
      <c r="G300" s="1">
        <v>142.58000000000001</v>
      </c>
      <c r="H300" s="1">
        <v>0.02</v>
      </c>
      <c r="I300" s="10" t="s">
        <v>125</v>
      </c>
      <c r="J300" s="81"/>
      <c r="K300" s="81"/>
      <c r="L300" s="81"/>
    </row>
    <row r="301" spans="1:20" ht="16.5" thickBot="1" x14ac:dyDescent="0.3">
      <c r="A301" s="143"/>
      <c r="B301" s="104" t="s">
        <v>16</v>
      </c>
      <c r="C301" s="23">
        <v>200</v>
      </c>
      <c r="D301" s="56">
        <v>3.78</v>
      </c>
      <c r="E301" s="56">
        <v>3.6</v>
      </c>
      <c r="F301" s="56">
        <v>23.96</v>
      </c>
      <c r="G301" s="56">
        <v>152.80000000000001</v>
      </c>
      <c r="H301" s="23">
        <v>0.52</v>
      </c>
      <c r="I301" s="24" t="s">
        <v>181</v>
      </c>
      <c r="J301" s="81"/>
      <c r="K301" s="81"/>
      <c r="L301" s="81"/>
    </row>
    <row r="302" spans="1:20" ht="16.5" thickBot="1" x14ac:dyDescent="0.3">
      <c r="A302" s="122" t="s">
        <v>149</v>
      </c>
      <c r="B302" s="123"/>
      <c r="C302" s="27">
        <f>SUM(C299:C301)</f>
        <v>460</v>
      </c>
      <c r="D302" s="27">
        <f t="shared" ref="D302:H302" si="56">SUM(D299:D301)</f>
        <v>13.389999999999999</v>
      </c>
      <c r="E302" s="27">
        <f t="shared" si="56"/>
        <v>11.120000000000001</v>
      </c>
      <c r="F302" s="27">
        <f t="shared" si="56"/>
        <v>89.25</v>
      </c>
      <c r="G302" s="27">
        <f t="shared" si="56"/>
        <v>526.05999999999995</v>
      </c>
      <c r="H302" s="27">
        <f t="shared" si="56"/>
        <v>0.96</v>
      </c>
      <c r="I302" s="78"/>
      <c r="J302" s="81"/>
      <c r="K302" s="81"/>
      <c r="L302" s="81"/>
    </row>
    <row r="303" spans="1:20" ht="30.75" thickBot="1" x14ac:dyDescent="0.3">
      <c r="A303" s="102" t="s">
        <v>11</v>
      </c>
      <c r="B303" s="69" t="s">
        <v>38</v>
      </c>
      <c r="C303" s="69">
        <v>180</v>
      </c>
      <c r="D303" s="69">
        <v>1.89</v>
      </c>
      <c r="E303" s="69">
        <v>0.13</v>
      </c>
      <c r="F303" s="69">
        <v>27.46</v>
      </c>
      <c r="G303" s="69">
        <v>112.14</v>
      </c>
      <c r="H303" s="77">
        <v>36</v>
      </c>
      <c r="I303" s="66" t="s">
        <v>102</v>
      </c>
      <c r="J303" s="81"/>
      <c r="K303" s="81"/>
      <c r="L303" s="81"/>
    </row>
    <row r="304" spans="1:20" ht="30.75" x14ac:dyDescent="0.25">
      <c r="A304" s="124" t="s">
        <v>12</v>
      </c>
      <c r="B304" s="21" t="s">
        <v>194</v>
      </c>
      <c r="C304" s="21">
        <v>60</v>
      </c>
      <c r="D304" s="21">
        <v>0.61</v>
      </c>
      <c r="E304" s="21">
        <v>2.1</v>
      </c>
      <c r="F304" s="21">
        <v>2.92</v>
      </c>
      <c r="G304" s="21">
        <v>31.22</v>
      </c>
      <c r="H304" s="21">
        <v>1.43</v>
      </c>
      <c r="I304" s="22" t="s">
        <v>195</v>
      </c>
      <c r="J304" s="81"/>
      <c r="K304" s="81"/>
      <c r="L304" s="81"/>
      <c r="M304" s="9"/>
      <c r="N304" s="9"/>
      <c r="O304" s="9"/>
      <c r="P304" s="9"/>
      <c r="Q304" s="9"/>
      <c r="R304" s="9"/>
      <c r="S304" s="9"/>
      <c r="T304" s="9"/>
    </row>
    <row r="305" spans="1:20" ht="15.75" x14ac:dyDescent="0.25">
      <c r="A305" s="125"/>
      <c r="B305" s="1" t="s">
        <v>220</v>
      </c>
      <c r="C305" s="1">
        <v>200</v>
      </c>
      <c r="D305" s="1">
        <v>1.68</v>
      </c>
      <c r="E305" s="1">
        <v>2.76</v>
      </c>
      <c r="F305" s="1">
        <v>8.1300000000000008</v>
      </c>
      <c r="G305" s="1">
        <v>64.98</v>
      </c>
      <c r="H305" s="1">
        <v>10.85</v>
      </c>
      <c r="I305" s="10" t="s">
        <v>87</v>
      </c>
      <c r="J305" s="81"/>
      <c r="K305" s="88"/>
      <c r="L305" s="88"/>
      <c r="M305" s="89"/>
      <c r="N305" s="89"/>
      <c r="O305" s="89"/>
      <c r="P305" s="89"/>
      <c r="Q305" s="89"/>
      <c r="R305" s="89"/>
      <c r="S305" s="9"/>
      <c r="T305" s="9"/>
    </row>
    <row r="306" spans="1:20" ht="15.75" x14ac:dyDescent="0.25">
      <c r="A306" s="125"/>
      <c r="B306" s="1" t="s">
        <v>73</v>
      </c>
      <c r="C306" s="1">
        <v>80</v>
      </c>
      <c r="D306" s="4">
        <v>11.5</v>
      </c>
      <c r="E306" s="4">
        <v>14.24</v>
      </c>
      <c r="F306" s="4">
        <v>4.22</v>
      </c>
      <c r="G306" s="4">
        <v>213.28</v>
      </c>
      <c r="H306" s="4">
        <v>0</v>
      </c>
      <c r="I306" s="67" t="s">
        <v>85</v>
      </c>
      <c r="J306" s="81"/>
      <c r="K306" s="81"/>
      <c r="L306" s="81"/>
      <c r="M306" s="9"/>
      <c r="N306" s="9"/>
      <c r="O306" s="9"/>
      <c r="P306" s="9"/>
      <c r="Q306" s="9"/>
      <c r="R306" s="9"/>
      <c r="S306" s="9"/>
      <c r="T306" s="9"/>
    </row>
    <row r="307" spans="1:20" ht="15.75" x14ac:dyDescent="0.25">
      <c r="A307" s="125"/>
      <c r="B307" s="1" t="s">
        <v>246</v>
      </c>
      <c r="C307" s="1">
        <v>150</v>
      </c>
      <c r="D307" s="4">
        <v>2.42</v>
      </c>
      <c r="E307" s="4">
        <v>5.91</v>
      </c>
      <c r="F307" s="4">
        <v>16.82</v>
      </c>
      <c r="G307" s="4">
        <v>126.05</v>
      </c>
      <c r="H307" s="1">
        <v>5.72</v>
      </c>
      <c r="I307" s="10" t="s">
        <v>247</v>
      </c>
      <c r="J307" s="81"/>
      <c r="K307" s="81"/>
      <c r="L307" s="81"/>
    </row>
    <row r="308" spans="1:20" ht="15.75" x14ac:dyDescent="0.25">
      <c r="A308" s="125"/>
      <c r="B308" s="1" t="s">
        <v>105</v>
      </c>
      <c r="C308" s="1">
        <v>200</v>
      </c>
      <c r="D308" s="51">
        <v>0.5</v>
      </c>
      <c r="E308" s="1">
        <v>0.04</v>
      </c>
      <c r="F308" s="51">
        <v>18</v>
      </c>
      <c r="G308" s="1">
        <v>56.86</v>
      </c>
      <c r="H308" s="44">
        <v>50.16</v>
      </c>
      <c r="I308" s="10" t="s">
        <v>175</v>
      </c>
      <c r="J308" s="81"/>
      <c r="K308" s="81"/>
      <c r="L308" s="81"/>
    </row>
    <row r="309" spans="1:20" ht="15.75" x14ac:dyDescent="0.25">
      <c r="A309" s="125"/>
      <c r="B309" s="1" t="s">
        <v>66</v>
      </c>
      <c r="C309" s="1">
        <v>40</v>
      </c>
      <c r="D309" s="1">
        <v>2.4</v>
      </c>
      <c r="E309" s="1">
        <v>0.48</v>
      </c>
      <c r="F309" s="1">
        <v>16.72</v>
      </c>
      <c r="G309" s="1">
        <v>72.400000000000006</v>
      </c>
      <c r="H309" s="2">
        <v>0</v>
      </c>
      <c r="I309" s="10" t="s">
        <v>48</v>
      </c>
      <c r="J309" s="81"/>
      <c r="K309" s="81"/>
      <c r="L309" s="81"/>
    </row>
    <row r="310" spans="1:20" ht="15.75" x14ac:dyDescent="0.25">
      <c r="A310" s="125"/>
      <c r="B310" s="42" t="s">
        <v>15</v>
      </c>
      <c r="C310" s="1">
        <v>20</v>
      </c>
      <c r="D310" s="1">
        <v>1.52</v>
      </c>
      <c r="E310" s="1">
        <v>0.18</v>
      </c>
      <c r="F310" s="1">
        <v>10.02</v>
      </c>
      <c r="G310" s="1">
        <v>46.38</v>
      </c>
      <c r="H310" s="1">
        <v>0</v>
      </c>
      <c r="I310" s="10" t="s">
        <v>45</v>
      </c>
      <c r="J310" s="81"/>
      <c r="K310" s="81"/>
      <c r="L310" s="81"/>
    </row>
    <row r="311" spans="1:20" ht="16.5" thickBot="1" x14ac:dyDescent="0.3">
      <c r="A311" s="144"/>
      <c r="B311" s="23" t="s">
        <v>14</v>
      </c>
      <c r="C311" s="23">
        <v>3</v>
      </c>
      <c r="D311" s="23">
        <v>0.16</v>
      </c>
      <c r="E311" s="23">
        <v>0</v>
      </c>
      <c r="F311" s="23">
        <v>0.15</v>
      </c>
      <c r="G311" s="23">
        <v>1.1599999999999999</v>
      </c>
      <c r="H311" s="23">
        <v>0</v>
      </c>
      <c r="I311" s="24" t="s">
        <v>115</v>
      </c>
      <c r="J311" s="81"/>
      <c r="K311" s="81"/>
      <c r="L311" s="81"/>
    </row>
    <row r="312" spans="1:20" ht="16.5" customHeight="1" thickBot="1" x14ac:dyDescent="0.3">
      <c r="A312" s="122" t="s">
        <v>150</v>
      </c>
      <c r="B312" s="123"/>
      <c r="C312" s="27">
        <f>SUM(C304:C311)</f>
        <v>753</v>
      </c>
      <c r="D312" s="27">
        <f t="shared" ref="D312:H312" si="57">SUM(D304:D311)</f>
        <v>20.79</v>
      </c>
      <c r="E312" s="27">
        <f t="shared" si="57"/>
        <v>25.71</v>
      </c>
      <c r="F312" s="27">
        <f t="shared" si="57"/>
        <v>76.98</v>
      </c>
      <c r="G312" s="27">
        <f t="shared" si="57"/>
        <v>612.33000000000004</v>
      </c>
      <c r="H312" s="27">
        <f t="shared" si="57"/>
        <v>68.16</v>
      </c>
      <c r="I312" s="71"/>
      <c r="J312" s="81"/>
      <c r="K312" s="81"/>
      <c r="L312" s="81"/>
    </row>
    <row r="313" spans="1:20" ht="15.75" x14ac:dyDescent="0.25">
      <c r="A313" s="125" t="s">
        <v>50</v>
      </c>
      <c r="B313" s="21" t="s">
        <v>136</v>
      </c>
      <c r="C313" s="21">
        <v>200</v>
      </c>
      <c r="D313" s="21">
        <v>4.7699999999999996</v>
      </c>
      <c r="E313" s="21">
        <v>6.23</v>
      </c>
      <c r="F313" s="21">
        <v>15.32</v>
      </c>
      <c r="G313" s="21">
        <v>144.80000000000001</v>
      </c>
      <c r="H313" s="21">
        <v>0.42</v>
      </c>
      <c r="I313" s="22" t="s">
        <v>154</v>
      </c>
      <c r="J313" s="81"/>
      <c r="K313" s="81"/>
      <c r="L313" s="81"/>
    </row>
    <row r="314" spans="1:20" ht="15.75" x14ac:dyDescent="0.25">
      <c r="A314" s="125"/>
      <c r="B314" s="1" t="s">
        <v>15</v>
      </c>
      <c r="C314" s="1">
        <v>20</v>
      </c>
      <c r="D314" s="1">
        <v>1.52</v>
      </c>
      <c r="E314" s="1">
        <v>0.18</v>
      </c>
      <c r="F314" s="1">
        <v>10.02</v>
      </c>
      <c r="G314" s="1">
        <v>46.2</v>
      </c>
      <c r="H314" s="2">
        <v>0</v>
      </c>
      <c r="I314" s="10" t="s">
        <v>45</v>
      </c>
      <c r="J314" s="81"/>
      <c r="K314" s="81"/>
      <c r="L314" s="81"/>
    </row>
    <row r="315" spans="1:20" ht="15.75" x14ac:dyDescent="0.25">
      <c r="A315" s="125"/>
      <c r="B315" s="1" t="s">
        <v>187</v>
      </c>
      <c r="C315" s="1">
        <v>200</v>
      </c>
      <c r="D315" s="1">
        <v>0</v>
      </c>
      <c r="E315" s="1">
        <v>0</v>
      </c>
      <c r="F315" s="1">
        <v>9.08</v>
      </c>
      <c r="G315" s="1">
        <v>37.9</v>
      </c>
      <c r="H315" s="1">
        <v>0</v>
      </c>
      <c r="I315" s="10" t="s">
        <v>186</v>
      </c>
      <c r="J315" s="81"/>
      <c r="K315" s="81"/>
      <c r="L315" s="81"/>
    </row>
    <row r="316" spans="1:20" ht="16.5" thickBot="1" x14ac:dyDescent="0.3">
      <c r="A316" s="125"/>
      <c r="B316" s="42" t="s">
        <v>22</v>
      </c>
      <c r="C316" s="42">
        <v>80</v>
      </c>
      <c r="D316" s="42">
        <v>7.29</v>
      </c>
      <c r="E316" s="42">
        <v>12.36</v>
      </c>
      <c r="F316" s="42">
        <v>41.83</v>
      </c>
      <c r="G316" s="42">
        <v>342.85</v>
      </c>
      <c r="H316" s="36">
        <v>0.12</v>
      </c>
      <c r="I316" s="43" t="s">
        <v>89</v>
      </c>
      <c r="J316" s="81"/>
      <c r="K316" s="81"/>
      <c r="L316" s="81"/>
    </row>
    <row r="317" spans="1:20" ht="16.5" thickBot="1" x14ac:dyDescent="0.3">
      <c r="A317" s="122" t="s">
        <v>151</v>
      </c>
      <c r="B317" s="123"/>
      <c r="C317" s="75">
        <f t="shared" ref="C317:H317" si="58">SUM(C313:C316)</f>
        <v>500</v>
      </c>
      <c r="D317" s="75">
        <f t="shared" si="58"/>
        <v>13.579999999999998</v>
      </c>
      <c r="E317" s="75">
        <f t="shared" si="58"/>
        <v>18.77</v>
      </c>
      <c r="F317" s="75">
        <f t="shared" si="58"/>
        <v>76.25</v>
      </c>
      <c r="G317" s="75">
        <f t="shared" si="58"/>
        <v>571.75</v>
      </c>
      <c r="H317" s="75">
        <f t="shared" si="58"/>
        <v>0.54</v>
      </c>
      <c r="I317" s="76"/>
      <c r="J317" s="81"/>
      <c r="K317" s="81"/>
      <c r="L317" s="81"/>
    </row>
    <row r="318" spans="1:20" ht="20.25" customHeight="1" thickBot="1" x14ac:dyDescent="0.3">
      <c r="A318" s="120" t="s">
        <v>235</v>
      </c>
      <c r="B318" s="121"/>
      <c r="C318" s="73">
        <f>C302+C303+C312+C317</f>
        <v>1893</v>
      </c>
      <c r="D318" s="73">
        <f t="shared" ref="D318:H318" si="59">D302+D303+D312+D317</f>
        <v>49.65</v>
      </c>
      <c r="E318" s="73">
        <f t="shared" si="59"/>
        <v>55.730000000000004</v>
      </c>
      <c r="F318" s="73">
        <f t="shared" si="59"/>
        <v>269.94</v>
      </c>
      <c r="G318" s="73">
        <f t="shared" si="59"/>
        <v>1822.28</v>
      </c>
      <c r="H318" s="73">
        <f t="shared" si="59"/>
        <v>105.66000000000001</v>
      </c>
      <c r="I318" s="28"/>
      <c r="J318" s="81"/>
      <c r="K318" s="81"/>
      <c r="L318" s="81"/>
    </row>
    <row r="319" spans="1:20" ht="16.5" thickBot="1" x14ac:dyDescent="0.3">
      <c r="A319" s="131" t="s">
        <v>236</v>
      </c>
      <c r="B319" s="132"/>
      <c r="C319" s="132"/>
      <c r="D319" s="132"/>
      <c r="E319" s="132"/>
      <c r="F319" s="132"/>
      <c r="G319" s="132"/>
      <c r="H319" s="132"/>
      <c r="I319" s="133"/>
      <c r="J319" s="81"/>
      <c r="K319" s="81"/>
      <c r="L319" s="81"/>
    </row>
    <row r="320" spans="1:20" ht="30.75" x14ac:dyDescent="0.25">
      <c r="A320" s="134" t="s">
        <v>9</v>
      </c>
      <c r="B320" s="21" t="s">
        <v>196</v>
      </c>
      <c r="C320" s="21">
        <v>200</v>
      </c>
      <c r="D320" s="21">
        <v>4.96</v>
      </c>
      <c r="E320" s="21">
        <v>6.44</v>
      </c>
      <c r="F320" s="21">
        <v>24.2</v>
      </c>
      <c r="G320" s="21">
        <v>188.76</v>
      </c>
      <c r="H320" s="21">
        <v>0.53</v>
      </c>
      <c r="I320" s="22" t="s">
        <v>197</v>
      </c>
      <c r="J320" s="81"/>
      <c r="K320" s="81"/>
      <c r="L320" s="81"/>
    </row>
    <row r="321" spans="1:12" ht="15.75" x14ac:dyDescent="0.25">
      <c r="A321" s="135"/>
      <c r="B321" s="1" t="s">
        <v>159</v>
      </c>
      <c r="C321" s="1">
        <v>54</v>
      </c>
      <c r="D321" s="1">
        <v>5.45</v>
      </c>
      <c r="E321" s="1">
        <v>7.74</v>
      </c>
      <c r="F321" s="1">
        <v>21.36</v>
      </c>
      <c r="G321" s="1">
        <v>163.08000000000001</v>
      </c>
      <c r="H321" s="1">
        <v>7.0000000000000007E-2</v>
      </c>
      <c r="I321" s="10" t="s">
        <v>49</v>
      </c>
      <c r="J321" s="81"/>
      <c r="K321" s="81"/>
      <c r="L321" s="81"/>
    </row>
    <row r="322" spans="1:12" ht="16.5" thickBot="1" x14ac:dyDescent="0.3">
      <c r="A322" s="136"/>
      <c r="B322" s="23" t="s">
        <v>19</v>
      </c>
      <c r="C322" s="23">
        <v>200</v>
      </c>
      <c r="D322" s="23">
        <v>2.8</v>
      </c>
      <c r="E322" s="23">
        <v>2.82</v>
      </c>
      <c r="F322" s="23">
        <v>14.14</v>
      </c>
      <c r="G322" s="23">
        <v>103.5</v>
      </c>
      <c r="H322" s="23">
        <v>0.52</v>
      </c>
      <c r="I322" s="24" t="s">
        <v>178</v>
      </c>
      <c r="J322" s="81"/>
      <c r="K322" s="81"/>
      <c r="L322" s="81"/>
    </row>
    <row r="323" spans="1:12" ht="16.5" thickBot="1" x14ac:dyDescent="0.3">
      <c r="A323" s="122" t="s">
        <v>149</v>
      </c>
      <c r="B323" s="123"/>
      <c r="C323" s="27">
        <f>SUM(C320:C322)</f>
        <v>454</v>
      </c>
      <c r="D323" s="27">
        <f t="shared" ref="D323:H323" si="60">SUM(D320:D322)</f>
        <v>13.21</v>
      </c>
      <c r="E323" s="27">
        <f t="shared" si="60"/>
        <v>17</v>
      </c>
      <c r="F323" s="27">
        <f t="shared" si="60"/>
        <v>59.7</v>
      </c>
      <c r="G323" s="27">
        <f t="shared" si="60"/>
        <v>455.34000000000003</v>
      </c>
      <c r="H323" s="27">
        <f t="shared" si="60"/>
        <v>1.1200000000000001</v>
      </c>
      <c r="I323" s="71"/>
      <c r="J323" s="81"/>
      <c r="K323" s="81"/>
      <c r="L323" s="81"/>
    </row>
    <row r="324" spans="1:12" ht="30.75" thickBot="1" x14ac:dyDescent="0.3">
      <c r="A324" s="25" t="s">
        <v>11</v>
      </c>
      <c r="B324" s="26" t="s">
        <v>78</v>
      </c>
      <c r="C324" s="26">
        <v>200</v>
      </c>
      <c r="D324" s="38">
        <v>1</v>
      </c>
      <c r="E324" s="26">
        <v>0.2</v>
      </c>
      <c r="F324" s="26">
        <v>20.2</v>
      </c>
      <c r="G324" s="26">
        <v>92.37</v>
      </c>
      <c r="H324" s="38">
        <v>3</v>
      </c>
      <c r="I324" s="39" t="s">
        <v>117</v>
      </c>
      <c r="J324" s="81"/>
      <c r="K324" s="81"/>
      <c r="L324" s="81"/>
    </row>
    <row r="325" spans="1:12" ht="30.75" x14ac:dyDescent="0.25">
      <c r="A325" s="124" t="s">
        <v>12</v>
      </c>
      <c r="B325" s="21" t="s">
        <v>198</v>
      </c>
      <c r="C325" s="21">
        <v>60</v>
      </c>
      <c r="D325" s="21">
        <v>0.51</v>
      </c>
      <c r="E325" s="21">
        <v>2.08</v>
      </c>
      <c r="F325" s="21">
        <v>2.5</v>
      </c>
      <c r="G325" s="21">
        <v>28.41</v>
      </c>
      <c r="H325" s="21">
        <v>9.48</v>
      </c>
      <c r="I325" s="22" t="s">
        <v>199</v>
      </c>
      <c r="J325" s="81"/>
      <c r="K325" s="81"/>
      <c r="L325" s="81"/>
    </row>
    <row r="326" spans="1:12" ht="15.75" x14ac:dyDescent="0.25">
      <c r="A326" s="125"/>
      <c r="B326" s="1" t="s">
        <v>13</v>
      </c>
      <c r="C326" s="1">
        <v>200</v>
      </c>
      <c r="D326" s="1">
        <v>8.33</v>
      </c>
      <c r="E326" s="1">
        <v>2.21</v>
      </c>
      <c r="F326" s="1">
        <v>23.4</v>
      </c>
      <c r="G326" s="1">
        <v>153.88999999999999</v>
      </c>
      <c r="H326" s="1">
        <v>0.48</v>
      </c>
      <c r="I326" s="10" t="s">
        <v>94</v>
      </c>
      <c r="J326" s="81"/>
      <c r="K326" s="81"/>
      <c r="L326" s="81"/>
    </row>
    <row r="327" spans="1:12" ht="15.75" x14ac:dyDescent="0.25">
      <c r="A327" s="125"/>
      <c r="B327" s="1" t="s">
        <v>77</v>
      </c>
      <c r="C327" s="1">
        <v>230</v>
      </c>
      <c r="D327" s="1">
        <v>22.67</v>
      </c>
      <c r="E327" s="1">
        <v>22.01</v>
      </c>
      <c r="F327" s="1">
        <v>16.239999999999998</v>
      </c>
      <c r="G327" s="1">
        <v>288.36</v>
      </c>
      <c r="H327" s="1">
        <v>31.3</v>
      </c>
      <c r="I327" s="10" t="s">
        <v>95</v>
      </c>
      <c r="J327" s="81"/>
      <c r="K327" s="81"/>
      <c r="L327" s="81"/>
    </row>
    <row r="328" spans="1:12" ht="15.75" x14ac:dyDescent="0.25">
      <c r="A328" s="125"/>
      <c r="B328" s="1" t="s">
        <v>105</v>
      </c>
      <c r="C328" s="1">
        <v>200</v>
      </c>
      <c r="D328" s="51">
        <v>0.5</v>
      </c>
      <c r="E328" s="1">
        <v>0.04</v>
      </c>
      <c r="F328" s="51">
        <v>18</v>
      </c>
      <c r="G328" s="1">
        <v>56.86</v>
      </c>
      <c r="H328" s="44">
        <v>50.16</v>
      </c>
      <c r="I328" s="10" t="s">
        <v>175</v>
      </c>
      <c r="J328" s="81"/>
      <c r="K328" s="81"/>
      <c r="L328" s="81"/>
    </row>
    <row r="329" spans="1:12" ht="15.75" x14ac:dyDescent="0.25">
      <c r="A329" s="125"/>
      <c r="B329" s="1" t="s">
        <v>66</v>
      </c>
      <c r="C329" s="1">
        <v>40</v>
      </c>
      <c r="D329" s="1">
        <v>2.4</v>
      </c>
      <c r="E329" s="1">
        <v>0.48</v>
      </c>
      <c r="F329" s="1">
        <v>16.72</v>
      </c>
      <c r="G329" s="1">
        <v>72.400000000000006</v>
      </c>
      <c r="H329" s="2">
        <v>0</v>
      </c>
      <c r="I329" s="10" t="s">
        <v>48</v>
      </c>
      <c r="J329" s="81"/>
      <c r="K329" s="81"/>
      <c r="L329" s="81"/>
    </row>
    <row r="330" spans="1:12" ht="16.5" thickBot="1" x14ac:dyDescent="0.3">
      <c r="A330" s="125"/>
      <c r="B330" s="42" t="s">
        <v>80</v>
      </c>
      <c r="C330" s="36">
        <v>15</v>
      </c>
      <c r="D330" s="36">
        <v>1.29</v>
      </c>
      <c r="E330" s="36">
        <v>0.14000000000000001</v>
      </c>
      <c r="F330" s="36">
        <v>8.2100000000000009</v>
      </c>
      <c r="G330" s="36">
        <v>41.58</v>
      </c>
      <c r="H330" s="45">
        <v>0</v>
      </c>
      <c r="I330" s="46" t="s">
        <v>90</v>
      </c>
      <c r="J330" s="81"/>
      <c r="K330" s="81"/>
      <c r="L330" s="81"/>
    </row>
    <row r="331" spans="1:12" ht="16.5" thickBot="1" x14ac:dyDescent="0.3">
      <c r="A331" s="122" t="s">
        <v>150</v>
      </c>
      <c r="B331" s="123"/>
      <c r="C331" s="27">
        <f>SUM(C325:C330)</f>
        <v>745</v>
      </c>
      <c r="D331" s="27">
        <f t="shared" ref="D331:H331" si="61">SUM(D325:D330)</f>
        <v>35.700000000000003</v>
      </c>
      <c r="E331" s="27">
        <f t="shared" si="61"/>
        <v>26.96</v>
      </c>
      <c r="F331" s="27">
        <f t="shared" si="61"/>
        <v>85.07</v>
      </c>
      <c r="G331" s="27">
        <f t="shared" si="61"/>
        <v>641.5</v>
      </c>
      <c r="H331" s="27">
        <f t="shared" si="61"/>
        <v>91.42</v>
      </c>
      <c r="I331" s="71"/>
      <c r="J331" s="81"/>
      <c r="K331" s="81"/>
      <c r="L331" s="81"/>
    </row>
    <row r="332" spans="1:12" ht="31.5" customHeight="1" x14ac:dyDescent="0.25">
      <c r="A332" s="124" t="s">
        <v>50</v>
      </c>
      <c r="B332" s="21" t="s">
        <v>144</v>
      </c>
      <c r="C332" s="21">
        <v>120</v>
      </c>
      <c r="D332" s="21">
        <v>13.15</v>
      </c>
      <c r="E332" s="21">
        <v>19.829999999999998</v>
      </c>
      <c r="F332" s="21">
        <v>17.13</v>
      </c>
      <c r="G332" s="21">
        <v>335.43</v>
      </c>
      <c r="H332" s="21">
        <v>0.56000000000000005</v>
      </c>
      <c r="I332" s="22" t="s">
        <v>145</v>
      </c>
      <c r="J332" s="81"/>
      <c r="K332" s="81"/>
      <c r="L332" s="81"/>
    </row>
    <row r="333" spans="1:12" ht="15.75" x14ac:dyDescent="0.25">
      <c r="A333" s="125"/>
      <c r="B333" s="1" t="s">
        <v>51</v>
      </c>
      <c r="C333" s="1">
        <v>20</v>
      </c>
      <c r="D333" s="4">
        <v>1.47</v>
      </c>
      <c r="E333" s="1">
        <v>1.74</v>
      </c>
      <c r="F333" s="4">
        <v>11.47</v>
      </c>
      <c r="G333" s="4">
        <v>65.52</v>
      </c>
      <c r="H333" s="1">
        <v>0</v>
      </c>
      <c r="I333" s="10" t="s">
        <v>101</v>
      </c>
      <c r="J333" s="81"/>
      <c r="K333" s="81"/>
      <c r="L333" s="81"/>
    </row>
    <row r="334" spans="1:12" ht="15.75" x14ac:dyDescent="0.25">
      <c r="A334" s="125"/>
      <c r="B334" s="1" t="s">
        <v>15</v>
      </c>
      <c r="C334" s="1">
        <v>20</v>
      </c>
      <c r="D334" s="1">
        <v>1.52</v>
      </c>
      <c r="E334" s="1">
        <v>0.18</v>
      </c>
      <c r="F334" s="1">
        <v>10.02</v>
      </c>
      <c r="G334" s="1">
        <v>46.2</v>
      </c>
      <c r="H334" s="2">
        <v>0</v>
      </c>
      <c r="I334" s="10" t="s">
        <v>45</v>
      </c>
      <c r="J334" s="81"/>
      <c r="K334" s="81"/>
      <c r="L334" s="81"/>
    </row>
    <row r="335" spans="1:12" ht="15.75" x14ac:dyDescent="0.25">
      <c r="A335" s="125"/>
      <c r="B335" s="36" t="s">
        <v>104</v>
      </c>
      <c r="C335" s="37">
        <v>200</v>
      </c>
      <c r="D335" s="36">
        <v>1.32</v>
      </c>
      <c r="E335" s="36">
        <v>1.42</v>
      </c>
      <c r="F335" s="36">
        <v>11.22</v>
      </c>
      <c r="G335" s="36">
        <v>66.900000000000006</v>
      </c>
      <c r="H335" s="36">
        <v>0.26</v>
      </c>
      <c r="I335" s="46" t="s">
        <v>173</v>
      </c>
      <c r="J335" s="81"/>
      <c r="K335" s="81"/>
      <c r="L335" s="81"/>
    </row>
    <row r="336" spans="1:12" ht="16.5" thickBot="1" x14ac:dyDescent="0.3">
      <c r="A336" s="125"/>
      <c r="B336" s="23" t="s">
        <v>147</v>
      </c>
      <c r="C336" s="23">
        <v>20</v>
      </c>
      <c r="D336" s="56">
        <v>0.16</v>
      </c>
      <c r="E336" s="23">
        <v>0</v>
      </c>
      <c r="F336" s="56">
        <v>15.7</v>
      </c>
      <c r="G336" s="56">
        <v>61.03</v>
      </c>
      <c r="H336" s="23">
        <v>0</v>
      </c>
      <c r="I336" s="24" t="s">
        <v>148</v>
      </c>
      <c r="J336" s="81"/>
    </row>
    <row r="337" spans="1:12" ht="16.5" customHeight="1" thickBot="1" x14ac:dyDescent="0.3">
      <c r="A337" s="122" t="s">
        <v>151</v>
      </c>
      <c r="B337" s="123"/>
      <c r="C337" s="70">
        <f t="shared" ref="C337:H337" si="62">SUM(C332:C336)</f>
        <v>380</v>
      </c>
      <c r="D337" s="70">
        <f t="shared" si="62"/>
        <v>17.62</v>
      </c>
      <c r="E337" s="70">
        <f t="shared" si="62"/>
        <v>23.169999999999995</v>
      </c>
      <c r="F337" s="70">
        <f t="shared" si="62"/>
        <v>65.540000000000006</v>
      </c>
      <c r="G337" s="70">
        <f t="shared" si="62"/>
        <v>575.07999999999993</v>
      </c>
      <c r="H337" s="70">
        <f t="shared" si="62"/>
        <v>0.82000000000000006</v>
      </c>
      <c r="I337" s="71"/>
      <c r="J337" s="81"/>
      <c r="K337" s="81"/>
      <c r="L337" s="81"/>
    </row>
    <row r="338" spans="1:12" ht="20.25" customHeight="1" thickBot="1" x14ac:dyDescent="0.3">
      <c r="A338" s="120" t="s">
        <v>237</v>
      </c>
      <c r="B338" s="121"/>
      <c r="C338" s="73">
        <f>C323+C324+C331+C337</f>
        <v>1779</v>
      </c>
      <c r="D338" s="73">
        <f t="shared" ref="D338:H338" si="63">D323+D324+D331+D337</f>
        <v>67.53</v>
      </c>
      <c r="E338" s="73">
        <f t="shared" si="63"/>
        <v>67.329999999999984</v>
      </c>
      <c r="F338" s="73">
        <f t="shared" si="63"/>
        <v>230.51</v>
      </c>
      <c r="G338" s="73">
        <f t="shared" si="63"/>
        <v>1764.29</v>
      </c>
      <c r="H338" s="73">
        <f t="shared" si="63"/>
        <v>96.36</v>
      </c>
      <c r="I338" s="28"/>
      <c r="J338" s="81"/>
      <c r="K338" s="81"/>
      <c r="L338" s="81"/>
    </row>
    <row r="339" spans="1:12" ht="16.5" thickBot="1" x14ac:dyDescent="0.3">
      <c r="A339" s="131" t="s">
        <v>238</v>
      </c>
      <c r="B339" s="132"/>
      <c r="C339" s="132"/>
      <c r="D339" s="132"/>
      <c r="E339" s="132"/>
      <c r="F339" s="132"/>
      <c r="G339" s="132"/>
      <c r="H339" s="132"/>
      <c r="I339" s="133"/>
      <c r="J339" s="81"/>
      <c r="K339" s="81"/>
      <c r="L339" s="81"/>
    </row>
    <row r="340" spans="1:12" ht="31.5" thickBot="1" x14ac:dyDescent="0.3">
      <c r="A340" s="134" t="s">
        <v>9</v>
      </c>
      <c r="B340" s="21" t="s">
        <v>10</v>
      </c>
      <c r="C340" s="49">
        <v>200</v>
      </c>
      <c r="D340" s="21">
        <v>6.46</v>
      </c>
      <c r="E340" s="21">
        <v>6.32</v>
      </c>
      <c r="F340" s="21">
        <v>32.32</v>
      </c>
      <c r="G340" s="21">
        <v>230.68</v>
      </c>
      <c r="H340" s="21">
        <v>0.42</v>
      </c>
      <c r="I340" s="22" t="s">
        <v>200</v>
      </c>
      <c r="J340" s="81"/>
      <c r="K340" s="81"/>
      <c r="L340" s="81"/>
    </row>
    <row r="341" spans="1:12" ht="15.75" x14ac:dyDescent="0.25">
      <c r="A341" s="135"/>
      <c r="B341" s="57" t="s">
        <v>158</v>
      </c>
      <c r="C341" s="21">
        <v>45</v>
      </c>
      <c r="D341" s="1">
        <v>3.11</v>
      </c>
      <c r="E341" s="1">
        <v>5.32</v>
      </c>
      <c r="F341" s="1">
        <v>21.36</v>
      </c>
      <c r="G341" s="1">
        <v>131.93</v>
      </c>
      <c r="H341" s="1">
        <v>0</v>
      </c>
      <c r="I341" s="10" t="s">
        <v>46</v>
      </c>
      <c r="J341" s="81"/>
      <c r="K341" s="81"/>
      <c r="L341" s="81"/>
    </row>
    <row r="342" spans="1:12" ht="16.5" thickBot="1" x14ac:dyDescent="0.3">
      <c r="A342" s="136"/>
      <c r="B342" s="23" t="s">
        <v>19</v>
      </c>
      <c r="C342" s="23">
        <v>200</v>
      </c>
      <c r="D342" s="23">
        <v>2.8</v>
      </c>
      <c r="E342" s="23">
        <v>2.82</v>
      </c>
      <c r="F342" s="23">
        <v>14.14</v>
      </c>
      <c r="G342" s="23">
        <v>103.5</v>
      </c>
      <c r="H342" s="23">
        <v>0.52</v>
      </c>
      <c r="I342" s="24" t="s">
        <v>178</v>
      </c>
      <c r="J342" s="81"/>
      <c r="K342" s="81"/>
      <c r="L342" s="81"/>
    </row>
    <row r="343" spans="1:12" ht="16.5" thickBot="1" x14ac:dyDescent="0.3">
      <c r="A343" s="122" t="s">
        <v>149</v>
      </c>
      <c r="B343" s="123"/>
      <c r="C343" s="27">
        <f>SUM(C340:C342)</f>
        <v>445</v>
      </c>
      <c r="D343" s="27">
        <f t="shared" ref="D343:H343" si="64">SUM(D340:D342)</f>
        <v>12.370000000000001</v>
      </c>
      <c r="E343" s="27">
        <f t="shared" si="64"/>
        <v>14.46</v>
      </c>
      <c r="F343" s="27">
        <f t="shared" si="64"/>
        <v>67.819999999999993</v>
      </c>
      <c r="G343" s="27">
        <f t="shared" si="64"/>
        <v>466.11</v>
      </c>
      <c r="H343" s="28">
        <f t="shared" si="64"/>
        <v>0.94</v>
      </c>
      <c r="I343" s="79"/>
      <c r="J343" s="81"/>
      <c r="K343" s="81"/>
      <c r="L343" s="81"/>
    </row>
    <row r="344" spans="1:12" ht="30.75" thickBot="1" x14ac:dyDescent="0.3">
      <c r="A344" s="25" t="s">
        <v>11</v>
      </c>
      <c r="B344" s="47" t="s">
        <v>78</v>
      </c>
      <c r="C344" s="47">
        <v>200</v>
      </c>
      <c r="D344" s="114">
        <v>1</v>
      </c>
      <c r="E344" s="47">
        <v>0.2</v>
      </c>
      <c r="F344" s="47">
        <v>20.2</v>
      </c>
      <c r="G344" s="47">
        <v>92.37</v>
      </c>
      <c r="H344" s="114">
        <v>3</v>
      </c>
      <c r="I344" s="48" t="s">
        <v>117</v>
      </c>
      <c r="J344" s="81"/>
      <c r="K344" s="81"/>
      <c r="L344" s="81"/>
    </row>
    <row r="345" spans="1:12" ht="45.75" x14ac:dyDescent="0.25">
      <c r="A345" s="127" t="s">
        <v>12</v>
      </c>
      <c r="B345" s="21" t="s">
        <v>184</v>
      </c>
      <c r="C345" s="21">
        <v>60</v>
      </c>
      <c r="D345" s="21">
        <v>1.03</v>
      </c>
      <c r="E345" s="21">
        <v>4.09</v>
      </c>
      <c r="F345" s="21">
        <v>8.18</v>
      </c>
      <c r="G345" s="40">
        <v>69.569999999999993</v>
      </c>
      <c r="H345" s="21">
        <v>18.03</v>
      </c>
      <c r="I345" s="22" t="s">
        <v>185</v>
      </c>
      <c r="J345" s="81"/>
      <c r="K345" s="81"/>
      <c r="L345" s="81"/>
    </row>
    <row r="346" spans="1:12" ht="15.75" x14ac:dyDescent="0.25">
      <c r="A346" s="128"/>
      <c r="B346" s="57" t="s">
        <v>111</v>
      </c>
      <c r="C346" s="1">
        <v>200</v>
      </c>
      <c r="D346" s="51">
        <v>0.94</v>
      </c>
      <c r="E346" s="51">
        <v>3.64</v>
      </c>
      <c r="F346" s="51">
        <v>6.8</v>
      </c>
      <c r="G346" s="51">
        <v>68.62</v>
      </c>
      <c r="H346" s="1">
        <v>2.88</v>
      </c>
      <c r="I346" s="19" t="s">
        <v>126</v>
      </c>
      <c r="J346" s="81"/>
      <c r="K346" s="81"/>
      <c r="L346" s="81"/>
    </row>
    <row r="347" spans="1:12" ht="15.75" x14ac:dyDescent="0.25">
      <c r="A347" s="128"/>
      <c r="B347" s="57" t="s">
        <v>21</v>
      </c>
      <c r="C347" s="1">
        <v>150</v>
      </c>
      <c r="D347" s="51">
        <v>2.96</v>
      </c>
      <c r="E347" s="51">
        <v>3.91</v>
      </c>
      <c r="F347" s="51">
        <v>21.9</v>
      </c>
      <c r="G347" s="51">
        <v>143.91999999999999</v>
      </c>
      <c r="H347" s="1">
        <v>10.74</v>
      </c>
      <c r="I347" s="19" t="s">
        <v>171</v>
      </c>
      <c r="J347" s="81"/>
      <c r="K347" s="81"/>
      <c r="L347" s="81"/>
    </row>
    <row r="348" spans="1:12" ht="15.75" x14ac:dyDescent="0.25">
      <c r="A348" s="128"/>
      <c r="B348" s="57" t="s">
        <v>169</v>
      </c>
      <c r="C348" s="1">
        <v>70</v>
      </c>
      <c r="D348" s="1">
        <v>7.24</v>
      </c>
      <c r="E348" s="1">
        <v>14.72</v>
      </c>
      <c r="F348" s="1">
        <v>1.02</v>
      </c>
      <c r="G348" s="1">
        <v>186.2</v>
      </c>
      <c r="H348" s="1">
        <v>0</v>
      </c>
      <c r="I348" s="19" t="s">
        <v>170</v>
      </c>
      <c r="J348" s="81"/>
      <c r="K348" s="81"/>
      <c r="L348" s="81"/>
    </row>
    <row r="349" spans="1:12" ht="15.75" x14ac:dyDescent="0.25">
      <c r="A349" s="128"/>
      <c r="B349" s="57" t="s">
        <v>105</v>
      </c>
      <c r="C349" s="1">
        <v>200</v>
      </c>
      <c r="D349" s="51">
        <v>0.5</v>
      </c>
      <c r="E349" s="1">
        <v>0.04</v>
      </c>
      <c r="F349" s="51">
        <v>18</v>
      </c>
      <c r="G349" s="1">
        <v>56.86</v>
      </c>
      <c r="H349" s="44">
        <v>50.16</v>
      </c>
      <c r="I349" s="10" t="s">
        <v>175</v>
      </c>
      <c r="J349" s="81"/>
      <c r="K349" s="81"/>
      <c r="L349" s="81"/>
    </row>
    <row r="350" spans="1:12" ht="15.75" x14ac:dyDescent="0.25">
      <c r="A350" s="128"/>
      <c r="B350" s="57" t="s">
        <v>66</v>
      </c>
      <c r="C350" s="1">
        <v>40</v>
      </c>
      <c r="D350" s="1">
        <v>2.4</v>
      </c>
      <c r="E350" s="1">
        <v>0.48</v>
      </c>
      <c r="F350" s="1">
        <v>16.72</v>
      </c>
      <c r="G350" s="1">
        <v>72.400000000000006</v>
      </c>
      <c r="H350" s="2">
        <v>0</v>
      </c>
      <c r="I350" s="10" t="s">
        <v>48</v>
      </c>
      <c r="J350" s="81"/>
      <c r="K350" s="81"/>
      <c r="L350" s="81"/>
    </row>
    <row r="351" spans="1:12" ht="15.75" x14ac:dyDescent="0.25">
      <c r="A351" s="128"/>
      <c r="B351" s="57" t="s">
        <v>15</v>
      </c>
      <c r="C351" s="1">
        <v>20</v>
      </c>
      <c r="D351" s="1">
        <v>1.52</v>
      </c>
      <c r="E351" s="1">
        <v>0.18</v>
      </c>
      <c r="F351" s="1">
        <v>10.02</v>
      </c>
      <c r="G351" s="1">
        <v>46.38</v>
      </c>
      <c r="H351" s="2">
        <v>0</v>
      </c>
      <c r="I351" s="10" t="s">
        <v>45</v>
      </c>
      <c r="J351" s="81"/>
      <c r="K351" s="81"/>
      <c r="L351" s="81"/>
    </row>
    <row r="352" spans="1:12" ht="16.5" thickBot="1" x14ac:dyDescent="0.3">
      <c r="A352" s="129"/>
      <c r="B352" s="104" t="s">
        <v>14</v>
      </c>
      <c r="C352" s="23">
        <v>3</v>
      </c>
      <c r="D352" s="23">
        <v>0.16</v>
      </c>
      <c r="E352" s="23">
        <v>0</v>
      </c>
      <c r="F352" s="23">
        <v>0.15</v>
      </c>
      <c r="G352" s="23">
        <v>1.1599999999999999</v>
      </c>
      <c r="H352" s="23">
        <v>0</v>
      </c>
      <c r="I352" s="24" t="s">
        <v>115</v>
      </c>
      <c r="J352" s="81"/>
      <c r="K352" s="81"/>
      <c r="L352" s="81"/>
    </row>
    <row r="353" spans="1:12" ht="16.5" thickBot="1" x14ac:dyDescent="0.3">
      <c r="A353" s="122" t="s">
        <v>150</v>
      </c>
      <c r="B353" s="145"/>
      <c r="C353" s="115">
        <f>SUM(C345:C352)</f>
        <v>743</v>
      </c>
      <c r="D353" s="115">
        <f t="shared" ref="D353:H353" si="65">SUM(D345:D352)</f>
        <v>16.75</v>
      </c>
      <c r="E353" s="115">
        <f t="shared" si="65"/>
        <v>27.06</v>
      </c>
      <c r="F353" s="115">
        <f t="shared" si="65"/>
        <v>82.79</v>
      </c>
      <c r="G353" s="115">
        <f t="shared" si="65"/>
        <v>645.1099999999999</v>
      </c>
      <c r="H353" s="115">
        <f t="shared" si="65"/>
        <v>81.81</v>
      </c>
      <c r="I353" s="116"/>
      <c r="J353" s="81"/>
      <c r="K353" s="81"/>
      <c r="L353" s="81"/>
    </row>
    <row r="354" spans="1:12" ht="30.75" x14ac:dyDescent="0.25">
      <c r="A354" s="128" t="s">
        <v>50</v>
      </c>
      <c r="B354" s="106" t="s">
        <v>98</v>
      </c>
      <c r="C354" s="21">
        <v>180</v>
      </c>
      <c r="D354" s="21">
        <v>8.3800000000000008</v>
      </c>
      <c r="E354" s="21">
        <v>7.3</v>
      </c>
      <c r="F354" s="21">
        <v>39.15</v>
      </c>
      <c r="G354" s="21">
        <v>275.08</v>
      </c>
      <c r="H354" s="21">
        <v>0.02</v>
      </c>
      <c r="I354" s="22" t="s">
        <v>201</v>
      </c>
      <c r="J354" s="81"/>
      <c r="K354" s="81"/>
      <c r="L354" s="81"/>
    </row>
    <row r="355" spans="1:12" ht="15.75" x14ac:dyDescent="0.25">
      <c r="A355" s="128"/>
      <c r="B355" s="57" t="s">
        <v>15</v>
      </c>
      <c r="C355" s="1">
        <v>20</v>
      </c>
      <c r="D355" s="1">
        <v>1.52</v>
      </c>
      <c r="E355" s="1">
        <v>0.18</v>
      </c>
      <c r="F355" s="1">
        <v>10.02</v>
      </c>
      <c r="G355" s="1">
        <v>46.2</v>
      </c>
      <c r="H355" s="2">
        <v>0</v>
      </c>
      <c r="I355" s="10" t="s">
        <v>45</v>
      </c>
      <c r="J355" s="81"/>
      <c r="K355" s="81"/>
      <c r="L355" s="81"/>
    </row>
    <row r="356" spans="1:12" ht="15.75" x14ac:dyDescent="0.25">
      <c r="A356" s="128"/>
      <c r="B356" s="57" t="s">
        <v>75</v>
      </c>
      <c r="C356" s="1">
        <v>200</v>
      </c>
      <c r="D356" s="1">
        <v>5.6</v>
      </c>
      <c r="E356" s="1">
        <v>6.4</v>
      </c>
      <c r="F356" s="1">
        <v>8.1999999999999993</v>
      </c>
      <c r="G356" s="1">
        <v>112.46</v>
      </c>
      <c r="H356" s="2">
        <v>0</v>
      </c>
      <c r="I356" s="10" t="s">
        <v>202</v>
      </c>
      <c r="J356" s="81"/>
      <c r="K356" s="81"/>
      <c r="L356" s="81"/>
    </row>
    <row r="357" spans="1:12" ht="16.5" thickBot="1" x14ac:dyDescent="0.3">
      <c r="A357" s="129"/>
      <c r="B357" s="104" t="s">
        <v>74</v>
      </c>
      <c r="C357" s="92">
        <v>20</v>
      </c>
      <c r="D357" s="23">
        <v>0.64</v>
      </c>
      <c r="E357" s="23">
        <v>0.56000000000000005</v>
      </c>
      <c r="F357" s="23">
        <v>16.18</v>
      </c>
      <c r="G357" s="23">
        <v>70.28</v>
      </c>
      <c r="H357" s="23">
        <v>0</v>
      </c>
      <c r="I357" s="24" t="s">
        <v>91</v>
      </c>
      <c r="J357" s="81"/>
      <c r="K357" s="81"/>
      <c r="L357" s="81"/>
    </row>
    <row r="358" spans="1:12" ht="16.5" thickBot="1" x14ac:dyDescent="0.3">
      <c r="A358" s="122" t="s">
        <v>151</v>
      </c>
      <c r="B358" s="130"/>
      <c r="C358" s="35">
        <f t="shared" ref="C358:H358" si="66">SUM(C354:C357)</f>
        <v>420</v>
      </c>
      <c r="D358" s="35">
        <f t="shared" si="66"/>
        <v>16.14</v>
      </c>
      <c r="E358" s="35">
        <f t="shared" si="66"/>
        <v>14.44</v>
      </c>
      <c r="F358" s="35">
        <f t="shared" si="66"/>
        <v>73.550000000000011</v>
      </c>
      <c r="G358" s="35">
        <f t="shared" si="66"/>
        <v>504.02</v>
      </c>
      <c r="H358" s="35">
        <f t="shared" si="66"/>
        <v>0.02</v>
      </c>
      <c r="I358" s="103"/>
      <c r="J358" s="81"/>
      <c r="K358" s="81"/>
      <c r="L358" s="81"/>
    </row>
    <row r="359" spans="1:12" ht="20.25" customHeight="1" thickBot="1" x14ac:dyDescent="0.3">
      <c r="A359" s="120" t="s">
        <v>239</v>
      </c>
      <c r="B359" s="121"/>
      <c r="C359" s="73">
        <f>C343+C344+C353+C358</f>
        <v>1808</v>
      </c>
      <c r="D359" s="73">
        <f t="shared" ref="D359:H359" si="67">D343+D344+D353+D358</f>
        <v>46.260000000000005</v>
      </c>
      <c r="E359" s="73">
        <f t="shared" si="67"/>
        <v>56.16</v>
      </c>
      <c r="F359" s="73">
        <f t="shared" si="67"/>
        <v>244.36</v>
      </c>
      <c r="G359" s="73">
        <f t="shared" si="67"/>
        <v>1707.61</v>
      </c>
      <c r="H359" s="73">
        <f t="shared" si="67"/>
        <v>85.77</v>
      </c>
      <c r="I359" s="28"/>
      <c r="J359" s="81"/>
      <c r="K359" s="81"/>
      <c r="L359" s="81"/>
    </row>
    <row r="360" spans="1:12" ht="16.5" thickBot="1" x14ac:dyDescent="0.3">
      <c r="A360" s="131" t="s">
        <v>240</v>
      </c>
      <c r="B360" s="132"/>
      <c r="C360" s="132"/>
      <c r="D360" s="132"/>
      <c r="E360" s="132"/>
      <c r="F360" s="132"/>
      <c r="G360" s="132"/>
      <c r="H360" s="132"/>
      <c r="I360" s="133"/>
      <c r="J360" s="81"/>
      <c r="K360" s="81"/>
      <c r="L360" s="81"/>
    </row>
    <row r="361" spans="1:12" ht="30.75" x14ac:dyDescent="0.25">
      <c r="A361" s="134" t="s">
        <v>9</v>
      </c>
      <c r="B361" s="21" t="s">
        <v>130</v>
      </c>
      <c r="C361" s="21">
        <v>200</v>
      </c>
      <c r="D361" s="21">
        <v>6.2</v>
      </c>
      <c r="E361" s="21">
        <v>6.28</v>
      </c>
      <c r="F361" s="21">
        <v>32.159999999999997</v>
      </c>
      <c r="G361" s="21">
        <v>209.48</v>
      </c>
      <c r="H361" s="21">
        <v>0.42</v>
      </c>
      <c r="I361" s="22" t="s">
        <v>205</v>
      </c>
      <c r="J361" s="81"/>
      <c r="K361" s="81"/>
      <c r="L361" s="81"/>
    </row>
    <row r="362" spans="1:12" ht="15.75" x14ac:dyDescent="0.25">
      <c r="A362" s="135"/>
      <c r="B362" s="1" t="s">
        <v>159</v>
      </c>
      <c r="C362" s="1">
        <v>54</v>
      </c>
      <c r="D362" s="1">
        <v>5.25</v>
      </c>
      <c r="E362" s="1">
        <v>7.54</v>
      </c>
      <c r="F362" s="1">
        <v>21.36</v>
      </c>
      <c r="G362" s="1">
        <v>161.19999999999999</v>
      </c>
      <c r="H362" s="1">
        <v>7.0000000000000007E-2</v>
      </c>
      <c r="I362" s="10" t="s">
        <v>119</v>
      </c>
      <c r="J362" s="81"/>
      <c r="K362" s="81"/>
      <c r="L362" s="81"/>
    </row>
    <row r="363" spans="1:12" ht="16.5" thickBot="1" x14ac:dyDescent="0.3">
      <c r="A363" s="136"/>
      <c r="B363" s="23" t="s">
        <v>19</v>
      </c>
      <c r="C363" s="23">
        <v>200</v>
      </c>
      <c r="D363" s="23">
        <v>2.8</v>
      </c>
      <c r="E363" s="23">
        <v>2.82</v>
      </c>
      <c r="F363" s="23">
        <v>14.14</v>
      </c>
      <c r="G363" s="23">
        <v>103.5</v>
      </c>
      <c r="H363" s="23">
        <v>0.52</v>
      </c>
      <c r="I363" s="24" t="s">
        <v>178</v>
      </c>
      <c r="J363" s="81"/>
      <c r="K363" s="81"/>
      <c r="L363" s="81"/>
    </row>
    <row r="364" spans="1:12" ht="16.5" customHeight="1" thickBot="1" x14ac:dyDescent="0.3">
      <c r="A364" s="122" t="s">
        <v>149</v>
      </c>
      <c r="B364" s="123"/>
      <c r="C364" s="27">
        <f>SUM(C361:C363)</f>
        <v>454</v>
      </c>
      <c r="D364" s="27">
        <f t="shared" ref="D364:H364" si="68">SUM(D361:D363)</f>
        <v>14.25</v>
      </c>
      <c r="E364" s="27">
        <f t="shared" si="68"/>
        <v>16.64</v>
      </c>
      <c r="F364" s="27">
        <f t="shared" si="68"/>
        <v>67.66</v>
      </c>
      <c r="G364" s="27">
        <f t="shared" si="68"/>
        <v>474.17999999999995</v>
      </c>
      <c r="H364" s="28">
        <f t="shared" si="68"/>
        <v>1.01</v>
      </c>
      <c r="I364" s="79"/>
      <c r="J364" s="81"/>
      <c r="K364" s="81"/>
      <c r="L364" s="81"/>
    </row>
    <row r="365" spans="1:12" ht="30.75" thickBot="1" x14ac:dyDescent="0.3">
      <c r="A365" s="101" t="s">
        <v>11</v>
      </c>
      <c r="B365" s="58" t="s">
        <v>69</v>
      </c>
      <c r="C365" s="58">
        <v>200</v>
      </c>
      <c r="D365" s="58">
        <v>1.26</v>
      </c>
      <c r="E365" s="58">
        <v>0.28000000000000003</v>
      </c>
      <c r="F365" s="58">
        <v>14.42</v>
      </c>
      <c r="G365" s="58">
        <v>56.32</v>
      </c>
      <c r="H365" s="59">
        <v>30</v>
      </c>
      <c r="I365" s="60" t="s">
        <v>116</v>
      </c>
      <c r="J365" s="81"/>
      <c r="K365" s="81"/>
      <c r="L365" s="81"/>
    </row>
    <row r="366" spans="1:12" ht="30.75" x14ac:dyDescent="0.25">
      <c r="A366" s="124" t="s">
        <v>12</v>
      </c>
      <c r="B366" s="21" t="s">
        <v>189</v>
      </c>
      <c r="C366" s="21">
        <v>60</v>
      </c>
      <c r="D366" s="21">
        <v>0.67</v>
      </c>
      <c r="E366" s="21">
        <v>5.5</v>
      </c>
      <c r="F366" s="21">
        <v>2.65</v>
      </c>
      <c r="G366" s="21">
        <v>55.29</v>
      </c>
      <c r="H366" s="61">
        <v>14.8</v>
      </c>
      <c r="I366" s="62" t="s">
        <v>190</v>
      </c>
      <c r="J366" s="81"/>
      <c r="K366" s="81"/>
      <c r="L366" s="81"/>
    </row>
    <row r="367" spans="1:12" ht="30.75" x14ac:dyDescent="0.25">
      <c r="A367" s="125"/>
      <c r="B367" s="1" t="s">
        <v>53</v>
      </c>
      <c r="C367" s="1">
        <v>200</v>
      </c>
      <c r="D367" s="2">
        <v>1.94</v>
      </c>
      <c r="E367" s="2">
        <v>2.99</v>
      </c>
      <c r="F367" s="2">
        <v>14</v>
      </c>
      <c r="G367" s="2">
        <v>95.8</v>
      </c>
      <c r="H367" s="2">
        <v>5.37</v>
      </c>
      <c r="I367" s="41" t="s">
        <v>64</v>
      </c>
      <c r="J367" s="81"/>
      <c r="K367" s="81"/>
      <c r="L367" s="81"/>
    </row>
    <row r="368" spans="1:12" ht="15.75" x14ac:dyDescent="0.25">
      <c r="A368" s="125"/>
      <c r="B368" s="1" t="s">
        <v>131</v>
      </c>
      <c r="C368" s="1">
        <v>80</v>
      </c>
      <c r="D368" s="1">
        <v>8.86</v>
      </c>
      <c r="E368" s="1">
        <v>2.27</v>
      </c>
      <c r="F368" s="1">
        <v>4.26</v>
      </c>
      <c r="G368" s="1">
        <v>95.78</v>
      </c>
      <c r="H368" s="1">
        <v>0.15</v>
      </c>
      <c r="I368" s="10" t="s">
        <v>132</v>
      </c>
      <c r="J368" s="81"/>
      <c r="K368" s="81"/>
      <c r="L368" s="81"/>
    </row>
    <row r="369" spans="1:12" ht="15.75" x14ac:dyDescent="0.25">
      <c r="A369" s="125"/>
      <c r="B369" s="1" t="s">
        <v>133</v>
      </c>
      <c r="C369" s="1">
        <v>150</v>
      </c>
      <c r="D369" s="1">
        <v>4.08</v>
      </c>
      <c r="E369" s="1">
        <v>7.2</v>
      </c>
      <c r="F369" s="1">
        <v>32.450000000000003</v>
      </c>
      <c r="G369" s="1">
        <v>219.9</v>
      </c>
      <c r="H369" s="1">
        <v>3.42</v>
      </c>
      <c r="I369" s="10" t="s">
        <v>134</v>
      </c>
      <c r="J369" s="81"/>
      <c r="K369" s="81"/>
      <c r="L369" s="81"/>
    </row>
    <row r="370" spans="1:12" ht="15.75" x14ac:dyDescent="0.25">
      <c r="A370" s="125"/>
      <c r="B370" s="1" t="s">
        <v>135</v>
      </c>
      <c r="C370" s="1">
        <v>200</v>
      </c>
      <c r="D370" s="1">
        <v>0.4</v>
      </c>
      <c r="E370" s="1">
        <v>0</v>
      </c>
      <c r="F370" s="1">
        <v>19.36</v>
      </c>
      <c r="G370" s="1">
        <v>79.599999999999994</v>
      </c>
      <c r="H370" s="1">
        <v>70.08</v>
      </c>
      <c r="I370" s="10" t="s">
        <v>206</v>
      </c>
      <c r="J370" s="81"/>
      <c r="K370" s="81"/>
      <c r="L370" s="81"/>
    </row>
    <row r="371" spans="1:12" ht="15.75" x14ac:dyDescent="0.25">
      <c r="A371" s="125"/>
      <c r="B371" s="1" t="s">
        <v>66</v>
      </c>
      <c r="C371" s="1">
        <v>40</v>
      </c>
      <c r="D371" s="1">
        <v>2.4</v>
      </c>
      <c r="E371" s="1">
        <v>0.48</v>
      </c>
      <c r="F371" s="1">
        <v>13.36</v>
      </c>
      <c r="G371" s="1">
        <v>69.510000000000005</v>
      </c>
      <c r="H371" s="2">
        <v>0</v>
      </c>
      <c r="I371" s="10" t="s">
        <v>48</v>
      </c>
      <c r="J371" s="81"/>
      <c r="K371" s="81"/>
      <c r="L371" s="81"/>
    </row>
    <row r="372" spans="1:12" ht="15.75" x14ac:dyDescent="0.25">
      <c r="A372" s="125"/>
      <c r="B372" s="1" t="s">
        <v>15</v>
      </c>
      <c r="C372" s="1">
        <v>20</v>
      </c>
      <c r="D372" s="1">
        <v>1.52</v>
      </c>
      <c r="E372" s="1">
        <v>0.18</v>
      </c>
      <c r="F372" s="1">
        <v>10.02</v>
      </c>
      <c r="G372" s="1">
        <v>46.38</v>
      </c>
      <c r="H372" s="2">
        <v>0</v>
      </c>
      <c r="I372" s="10" t="s">
        <v>45</v>
      </c>
      <c r="J372" s="81"/>
      <c r="K372" s="81"/>
      <c r="L372" s="81"/>
    </row>
    <row r="373" spans="1:12" ht="16.5" thickBot="1" x14ac:dyDescent="0.3">
      <c r="A373" s="144"/>
      <c r="B373" s="23" t="s">
        <v>14</v>
      </c>
      <c r="C373" s="23">
        <v>3</v>
      </c>
      <c r="D373" s="23">
        <v>0.16</v>
      </c>
      <c r="E373" s="23">
        <v>0</v>
      </c>
      <c r="F373" s="23">
        <v>0.15</v>
      </c>
      <c r="G373" s="23">
        <v>1.1599999999999999</v>
      </c>
      <c r="H373" s="23">
        <v>0</v>
      </c>
      <c r="I373" s="24" t="s">
        <v>115</v>
      </c>
      <c r="J373" s="81"/>
      <c r="K373" s="81"/>
      <c r="L373" s="81"/>
    </row>
    <row r="374" spans="1:12" ht="16.5" thickBot="1" x14ac:dyDescent="0.3">
      <c r="A374" s="122" t="s">
        <v>150</v>
      </c>
      <c r="B374" s="123"/>
      <c r="C374" s="27">
        <f>SUM(C366:C373)</f>
        <v>753</v>
      </c>
      <c r="D374" s="27">
        <f t="shared" ref="D374:H374" si="69">SUM(D366:D373)</f>
        <v>20.029999999999998</v>
      </c>
      <c r="E374" s="27">
        <f t="shared" si="69"/>
        <v>18.62</v>
      </c>
      <c r="F374" s="27">
        <f t="shared" si="69"/>
        <v>96.25</v>
      </c>
      <c r="G374" s="27">
        <f t="shared" si="69"/>
        <v>663.42</v>
      </c>
      <c r="H374" s="28">
        <f t="shared" si="69"/>
        <v>93.82</v>
      </c>
      <c r="I374" s="107"/>
      <c r="J374" s="81"/>
      <c r="K374" s="81"/>
      <c r="L374" s="81"/>
    </row>
    <row r="375" spans="1:12" ht="15.75" x14ac:dyDescent="0.25">
      <c r="A375" s="125" t="s">
        <v>50</v>
      </c>
      <c r="B375" s="20" t="s">
        <v>20</v>
      </c>
      <c r="C375" s="20">
        <v>200</v>
      </c>
      <c r="D375" s="20">
        <v>3.75</v>
      </c>
      <c r="E375" s="20">
        <v>5.34</v>
      </c>
      <c r="F375" s="20">
        <v>18.739999999999998</v>
      </c>
      <c r="G375" s="20">
        <v>144.56</v>
      </c>
      <c r="H375" s="20">
        <v>14.15</v>
      </c>
      <c r="I375" s="68" t="s">
        <v>128</v>
      </c>
      <c r="J375" s="81"/>
      <c r="K375" s="81"/>
      <c r="L375" s="81"/>
    </row>
    <row r="376" spans="1:12" ht="15.75" x14ac:dyDescent="0.25">
      <c r="A376" s="125"/>
      <c r="B376" s="1" t="s">
        <v>187</v>
      </c>
      <c r="C376" s="1">
        <v>200</v>
      </c>
      <c r="D376" s="1">
        <v>0</v>
      </c>
      <c r="E376" s="1">
        <v>0</v>
      </c>
      <c r="F376" s="1">
        <v>9.08</v>
      </c>
      <c r="G376" s="1">
        <v>37.9</v>
      </c>
      <c r="H376" s="1">
        <v>0</v>
      </c>
      <c r="I376" s="10" t="s">
        <v>186</v>
      </c>
      <c r="J376" s="81"/>
      <c r="K376" s="81"/>
      <c r="L376" s="81"/>
    </row>
    <row r="377" spans="1:12" ht="15.75" x14ac:dyDescent="0.25">
      <c r="A377" s="125"/>
      <c r="B377" s="1" t="s">
        <v>15</v>
      </c>
      <c r="C377" s="1">
        <v>20</v>
      </c>
      <c r="D377" s="1">
        <v>1.52</v>
      </c>
      <c r="E377" s="1">
        <v>0.18</v>
      </c>
      <c r="F377" s="1">
        <v>10.02</v>
      </c>
      <c r="G377" s="1">
        <v>46.2</v>
      </c>
      <c r="H377" s="2">
        <v>0</v>
      </c>
      <c r="I377" s="10" t="s">
        <v>45</v>
      </c>
      <c r="J377" s="81"/>
      <c r="K377" s="81"/>
      <c r="L377" s="81"/>
    </row>
    <row r="378" spans="1:12" ht="16.5" thickBot="1" x14ac:dyDescent="0.3">
      <c r="A378" s="144"/>
      <c r="B378" s="23" t="s">
        <v>76</v>
      </c>
      <c r="C378" s="23">
        <v>80</v>
      </c>
      <c r="D378" s="23">
        <v>6.61</v>
      </c>
      <c r="E378" s="23">
        <v>7.28</v>
      </c>
      <c r="F378" s="23">
        <v>42.78</v>
      </c>
      <c r="G378" s="23">
        <v>287.85000000000002</v>
      </c>
      <c r="H378" s="23">
        <v>0.1</v>
      </c>
      <c r="I378" s="24" t="s">
        <v>155</v>
      </c>
      <c r="J378" s="81"/>
      <c r="K378" s="81"/>
      <c r="L378" s="81"/>
    </row>
    <row r="379" spans="1:12" ht="16.5" thickBot="1" x14ac:dyDescent="0.3">
      <c r="A379" s="122" t="s">
        <v>151</v>
      </c>
      <c r="B379" s="123"/>
      <c r="C379" s="35">
        <f>SUM(C375:C378)</f>
        <v>500</v>
      </c>
      <c r="D379" s="35">
        <f t="shared" ref="D379:H379" si="70">SUM(D375:D378)</f>
        <v>11.879999999999999</v>
      </c>
      <c r="E379" s="35">
        <f t="shared" si="70"/>
        <v>12.8</v>
      </c>
      <c r="F379" s="35">
        <f t="shared" si="70"/>
        <v>80.62</v>
      </c>
      <c r="G379" s="35">
        <f t="shared" si="70"/>
        <v>516.51</v>
      </c>
      <c r="H379" s="35">
        <f t="shared" si="70"/>
        <v>14.25</v>
      </c>
      <c r="I379" s="60"/>
      <c r="J379" s="81"/>
      <c r="K379" s="81"/>
      <c r="L379" s="81"/>
    </row>
    <row r="380" spans="1:12" ht="20.25" customHeight="1" thickBot="1" x14ac:dyDescent="0.3">
      <c r="A380" s="120" t="s">
        <v>241</v>
      </c>
      <c r="B380" s="121"/>
      <c r="C380" s="73">
        <f>C364+C365+C374+C379</f>
        <v>1907</v>
      </c>
      <c r="D380" s="73">
        <f t="shared" ref="D380:H380" si="71">D364+D365+D374+D379</f>
        <v>47.42</v>
      </c>
      <c r="E380" s="73">
        <f t="shared" si="71"/>
        <v>48.34</v>
      </c>
      <c r="F380" s="73">
        <f t="shared" si="71"/>
        <v>258.95</v>
      </c>
      <c r="G380" s="73">
        <f t="shared" si="71"/>
        <v>1710.43</v>
      </c>
      <c r="H380" s="73">
        <f t="shared" si="71"/>
        <v>139.07999999999998</v>
      </c>
      <c r="I380" s="28"/>
      <c r="J380" s="81"/>
      <c r="K380" s="81"/>
      <c r="L380" s="81"/>
    </row>
    <row r="381" spans="1:12" ht="16.5" thickBot="1" x14ac:dyDescent="0.3">
      <c r="A381" s="137" t="s">
        <v>242</v>
      </c>
      <c r="B381" s="138"/>
      <c r="C381" s="138"/>
      <c r="D381" s="138"/>
      <c r="E381" s="138"/>
      <c r="F381" s="138"/>
      <c r="G381" s="138"/>
      <c r="H381" s="138"/>
      <c r="I381" s="139"/>
      <c r="J381" s="81"/>
      <c r="K381" s="81"/>
      <c r="L381" s="81"/>
    </row>
    <row r="382" spans="1:12" ht="15.75" x14ac:dyDescent="0.25">
      <c r="A382" s="140" t="s">
        <v>9</v>
      </c>
      <c r="B382" s="86" t="s">
        <v>42</v>
      </c>
      <c r="C382" s="83">
        <v>120</v>
      </c>
      <c r="D382" s="40">
        <v>14.4</v>
      </c>
      <c r="E382" s="21">
        <v>22.2</v>
      </c>
      <c r="F382" s="21">
        <v>16.34</v>
      </c>
      <c r="G382" s="21">
        <v>362.11</v>
      </c>
      <c r="H382" s="21">
        <v>0.28000000000000003</v>
      </c>
      <c r="I382" s="22" t="s">
        <v>166</v>
      </c>
      <c r="J382" s="81"/>
      <c r="K382" s="81"/>
      <c r="L382" s="81"/>
    </row>
    <row r="383" spans="1:12" ht="15.75" x14ac:dyDescent="0.25">
      <c r="A383" s="141"/>
      <c r="B383" s="87" t="s">
        <v>51</v>
      </c>
      <c r="C383" s="84">
        <v>20</v>
      </c>
      <c r="D383" s="1">
        <v>1.47</v>
      </c>
      <c r="E383" s="1">
        <v>1.74</v>
      </c>
      <c r="F383" s="1">
        <v>11.47</v>
      </c>
      <c r="G383" s="1">
        <v>65.52</v>
      </c>
      <c r="H383" s="1">
        <v>0</v>
      </c>
      <c r="I383" s="10" t="s">
        <v>101</v>
      </c>
      <c r="J383" s="81"/>
      <c r="K383" s="81"/>
      <c r="L383" s="81"/>
    </row>
    <row r="384" spans="1:12" ht="15.75" x14ac:dyDescent="0.25">
      <c r="A384" s="142"/>
      <c r="B384" s="87" t="s">
        <v>158</v>
      </c>
      <c r="C384" s="85">
        <v>45</v>
      </c>
      <c r="D384" s="1">
        <v>3.11</v>
      </c>
      <c r="E384" s="1">
        <v>5.33</v>
      </c>
      <c r="F384" s="1">
        <v>21.36</v>
      </c>
      <c r="G384" s="1">
        <v>131.91999999999999</v>
      </c>
      <c r="H384" s="30">
        <v>0</v>
      </c>
      <c r="I384" s="29" t="s">
        <v>46</v>
      </c>
      <c r="J384" s="81"/>
      <c r="K384" s="81"/>
      <c r="L384" s="81"/>
    </row>
    <row r="385" spans="1:12" ht="16.5" thickBot="1" x14ac:dyDescent="0.3">
      <c r="A385" s="143"/>
      <c r="B385" s="104" t="s">
        <v>16</v>
      </c>
      <c r="C385" s="23">
        <v>200</v>
      </c>
      <c r="D385" s="56">
        <v>3.78</v>
      </c>
      <c r="E385" s="56">
        <v>3.6</v>
      </c>
      <c r="F385" s="56">
        <v>23.96</v>
      </c>
      <c r="G385" s="56">
        <v>152.80000000000001</v>
      </c>
      <c r="H385" s="23">
        <v>0.52</v>
      </c>
      <c r="I385" s="24" t="s">
        <v>181</v>
      </c>
      <c r="J385" s="81"/>
      <c r="K385" s="81"/>
      <c r="L385" s="81"/>
    </row>
    <row r="386" spans="1:12" ht="16.5" thickBot="1" x14ac:dyDescent="0.3">
      <c r="A386" s="122" t="s">
        <v>149</v>
      </c>
      <c r="B386" s="123"/>
      <c r="C386" s="27">
        <f>SUM(C382:C385)</f>
        <v>385</v>
      </c>
      <c r="D386" s="27">
        <f t="shared" ref="D386:H386" si="72">SUM(D382:D385)</f>
        <v>22.76</v>
      </c>
      <c r="E386" s="27">
        <f t="shared" si="72"/>
        <v>32.869999999999997</v>
      </c>
      <c r="F386" s="27">
        <f t="shared" si="72"/>
        <v>73.13</v>
      </c>
      <c r="G386" s="27">
        <f t="shared" si="72"/>
        <v>712.34999999999991</v>
      </c>
      <c r="H386" s="27">
        <f t="shared" si="72"/>
        <v>0.8</v>
      </c>
      <c r="I386" s="39"/>
      <c r="J386" s="81"/>
      <c r="K386" s="81"/>
      <c r="L386" s="81"/>
    </row>
    <row r="387" spans="1:12" ht="30.75" thickBot="1" x14ac:dyDescent="0.3">
      <c r="A387" s="25" t="s">
        <v>11</v>
      </c>
      <c r="B387" s="26" t="s">
        <v>52</v>
      </c>
      <c r="C387" s="26">
        <v>200</v>
      </c>
      <c r="D387" s="26">
        <v>0.7</v>
      </c>
      <c r="E387" s="26">
        <v>0.7</v>
      </c>
      <c r="F387" s="26">
        <v>20.77</v>
      </c>
      <c r="G387" s="26">
        <v>79.2</v>
      </c>
      <c r="H387" s="38">
        <v>20</v>
      </c>
      <c r="I387" s="39" t="s">
        <v>124</v>
      </c>
      <c r="J387" s="81"/>
      <c r="K387" s="81"/>
      <c r="L387" s="81"/>
    </row>
    <row r="388" spans="1:12" ht="45.75" x14ac:dyDescent="0.25">
      <c r="A388" s="124" t="s">
        <v>12</v>
      </c>
      <c r="B388" s="21" t="s">
        <v>207</v>
      </c>
      <c r="C388" s="21">
        <v>60</v>
      </c>
      <c r="D388" s="21">
        <v>0.96</v>
      </c>
      <c r="E388" s="21">
        <v>3.07</v>
      </c>
      <c r="F388" s="21">
        <v>7.26</v>
      </c>
      <c r="G388" s="21">
        <v>55.11</v>
      </c>
      <c r="H388" s="21">
        <v>22.69</v>
      </c>
      <c r="I388" s="22" t="s">
        <v>208</v>
      </c>
      <c r="J388" s="81"/>
      <c r="K388" s="81"/>
      <c r="L388" s="81"/>
    </row>
    <row r="389" spans="1:12" ht="15.75" x14ac:dyDescent="0.25">
      <c r="A389" s="125"/>
      <c r="B389" s="1" t="s">
        <v>17</v>
      </c>
      <c r="C389" s="1">
        <v>200</v>
      </c>
      <c r="D389" s="1">
        <v>1.76</v>
      </c>
      <c r="E389" s="1">
        <v>3.06</v>
      </c>
      <c r="F389" s="1">
        <v>12.16</v>
      </c>
      <c r="G389" s="1">
        <v>89.3</v>
      </c>
      <c r="H389" s="19">
        <v>0.38</v>
      </c>
      <c r="I389" s="29" t="s">
        <v>164</v>
      </c>
      <c r="J389" s="81"/>
      <c r="K389" s="81"/>
      <c r="L389" s="81"/>
    </row>
    <row r="390" spans="1:12" ht="20.25" customHeight="1" x14ac:dyDescent="0.25">
      <c r="A390" s="125"/>
      <c r="B390" s="52" t="s">
        <v>99</v>
      </c>
      <c r="C390" s="52">
        <v>80</v>
      </c>
      <c r="D390" s="52">
        <v>16.899999999999999</v>
      </c>
      <c r="E390" s="52">
        <v>21.72</v>
      </c>
      <c r="F390" s="52">
        <v>3.61</v>
      </c>
      <c r="G390" s="52">
        <v>311.05</v>
      </c>
      <c r="H390" s="52">
        <v>0.36</v>
      </c>
      <c r="I390" s="53" t="s">
        <v>100</v>
      </c>
      <c r="J390" s="81"/>
      <c r="K390" s="81"/>
      <c r="L390" s="81"/>
    </row>
    <row r="391" spans="1:12" ht="30.75" x14ac:dyDescent="0.25">
      <c r="A391" s="125"/>
      <c r="B391" s="42" t="s">
        <v>41</v>
      </c>
      <c r="C391" s="1">
        <v>150</v>
      </c>
      <c r="D391" s="1">
        <v>7.42</v>
      </c>
      <c r="E391" s="1">
        <v>7.4</v>
      </c>
      <c r="F391" s="1">
        <v>46.01</v>
      </c>
      <c r="G391" s="1">
        <v>271.95999999999998</v>
      </c>
      <c r="H391" s="30">
        <v>0.9</v>
      </c>
      <c r="I391" s="80" t="s">
        <v>137</v>
      </c>
      <c r="J391" s="81"/>
      <c r="K391" s="81"/>
      <c r="L391" s="81"/>
    </row>
    <row r="392" spans="1:12" ht="15.75" x14ac:dyDescent="0.25">
      <c r="A392" s="125"/>
      <c r="B392" s="1" t="s">
        <v>71</v>
      </c>
      <c r="C392" s="1">
        <v>200</v>
      </c>
      <c r="D392" s="1">
        <v>7.0000000000000007E-2</v>
      </c>
      <c r="E392" s="1">
        <v>7.0000000000000007E-2</v>
      </c>
      <c r="F392" s="1">
        <v>14.79</v>
      </c>
      <c r="G392" s="1">
        <v>61.77</v>
      </c>
      <c r="H392" s="30">
        <v>2</v>
      </c>
      <c r="I392" s="29" t="s">
        <v>81</v>
      </c>
      <c r="J392" s="81"/>
      <c r="K392" s="81"/>
      <c r="L392" s="81"/>
    </row>
    <row r="393" spans="1:12" ht="15.75" x14ac:dyDescent="0.25">
      <c r="A393" s="125"/>
      <c r="B393" s="1" t="s">
        <v>66</v>
      </c>
      <c r="C393" s="1">
        <v>40</v>
      </c>
      <c r="D393" s="1">
        <v>2.4</v>
      </c>
      <c r="E393" s="1">
        <v>0.48</v>
      </c>
      <c r="F393" s="1">
        <v>13.36</v>
      </c>
      <c r="G393" s="1">
        <v>69.510000000000005</v>
      </c>
      <c r="H393" s="2">
        <v>0</v>
      </c>
      <c r="I393" s="10" t="s">
        <v>48</v>
      </c>
      <c r="J393" s="81"/>
      <c r="K393" s="81"/>
      <c r="L393" s="81"/>
    </row>
    <row r="394" spans="1:12" ht="15.75" x14ac:dyDescent="0.25">
      <c r="A394" s="125"/>
      <c r="B394" s="1" t="s">
        <v>15</v>
      </c>
      <c r="C394" s="1">
        <v>20</v>
      </c>
      <c r="D394" s="1">
        <v>1.52</v>
      </c>
      <c r="E394" s="1">
        <v>0.18</v>
      </c>
      <c r="F394" s="1">
        <v>10.02</v>
      </c>
      <c r="G394" s="1">
        <v>46.38</v>
      </c>
      <c r="H394" s="2">
        <v>0</v>
      </c>
      <c r="I394" s="10" t="s">
        <v>45</v>
      </c>
      <c r="J394" s="81"/>
      <c r="K394" s="81"/>
      <c r="L394" s="81"/>
    </row>
    <row r="395" spans="1:12" ht="16.5" thickBot="1" x14ac:dyDescent="0.3">
      <c r="A395" s="125"/>
      <c r="B395" s="23" t="s">
        <v>14</v>
      </c>
      <c r="C395" s="23">
        <v>3</v>
      </c>
      <c r="D395" s="23">
        <v>0.16</v>
      </c>
      <c r="E395" s="23">
        <v>0</v>
      </c>
      <c r="F395" s="23">
        <v>0.15</v>
      </c>
      <c r="G395" s="23">
        <v>1.1599999999999999</v>
      </c>
      <c r="H395" s="23">
        <v>0</v>
      </c>
      <c r="I395" s="24" t="s">
        <v>115</v>
      </c>
      <c r="J395" s="81"/>
      <c r="K395" s="81"/>
      <c r="L395" s="81"/>
    </row>
    <row r="396" spans="1:12" ht="16.5" thickBot="1" x14ac:dyDescent="0.3">
      <c r="A396" s="122" t="s">
        <v>150</v>
      </c>
      <c r="B396" s="126"/>
      <c r="C396" s="93">
        <f>SUM(C388:C395)</f>
        <v>753</v>
      </c>
      <c r="D396" s="93">
        <f t="shared" ref="D396:H396" si="73">SUM(D388:D395)</f>
        <v>31.189999999999998</v>
      </c>
      <c r="E396" s="93">
        <f t="shared" si="73"/>
        <v>35.979999999999997</v>
      </c>
      <c r="F396" s="93">
        <f t="shared" si="73"/>
        <v>107.35999999999999</v>
      </c>
      <c r="G396" s="93">
        <f t="shared" si="73"/>
        <v>906.24</v>
      </c>
      <c r="H396" s="93">
        <f t="shared" si="73"/>
        <v>26.33</v>
      </c>
      <c r="I396" s="48"/>
      <c r="J396" s="81"/>
      <c r="K396" s="81"/>
      <c r="L396" s="81"/>
    </row>
    <row r="397" spans="1:12" ht="30.75" x14ac:dyDescent="0.25">
      <c r="A397" s="128" t="s">
        <v>50</v>
      </c>
      <c r="B397" s="106" t="s">
        <v>113</v>
      </c>
      <c r="C397" s="21">
        <v>200</v>
      </c>
      <c r="D397" s="21">
        <v>6.18</v>
      </c>
      <c r="E397" s="21">
        <v>6.86</v>
      </c>
      <c r="F397" s="21">
        <v>37.56</v>
      </c>
      <c r="G397" s="21">
        <v>248.38</v>
      </c>
      <c r="H397" s="21">
        <v>0.42</v>
      </c>
      <c r="I397" s="22" t="s">
        <v>209</v>
      </c>
      <c r="J397" s="81"/>
    </row>
    <row r="398" spans="1:12" ht="15.75" x14ac:dyDescent="0.25">
      <c r="A398" s="128"/>
      <c r="B398" s="57" t="s">
        <v>15</v>
      </c>
      <c r="C398" s="1">
        <v>20</v>
      </c>
      <c r="D398" s="1">
        <v>1.52</v>
      </c>
      <c r="E398" s="1">
        <v>0.18</v>
      </c>
      <c r="F398" s="1">
        <v>10.02</v>
      </c>
      <c r="G398" s="1">
        <v>46.2</v>
      </c>
      <c r="H398" s="2">
        <v>0</v>
      </c>
      <c r="I398" s="10" t="s">
        <v>45</v>
      </c>
      <c r="J398" s="81"/>
      <c r="K398" s="81"/>
      <c r="L398" s="81"/>
    </row>
    <row r="399" spans="1:12" ht="15.75" x14ac:dyDescent="0.25">
      <c r="A399" s="128"/>
      <c r="B399" s="57" t="s">
        <v>67</v>
      </c>
      <c r="C399" s="1">
        <v>200</v>
      </c>
      <c r="D399" s="1">
        <v>9.98</v>
      </c>
      <c r="E399" s="1">
        <v>6.39</v>
      </c>
      <c r="F399" s="1">
        <v>16.97</v>
      </c>
      <c r="G399" s="1">
        <v>170.41</v>
      </c>
      <c r="H399" s="2">
        <v>0</v>
      </c>
      <c r="I399" s="10" t="s">
        <v>123</v>
      </c>
      <c r="J399" s="81"/>
      <c r="K399" s="81"/>
      <c r="L399" s="81"/>
    </row>
    <row r="400" spans="1:12" ht="16.5" thickBot="1" x14ac:dyDescent="0.3">
      <c r="A400" s="129"/>
      <c r="B400" s="104" t="s">
        <v>129</v>
      </c>
      <c r="C400" s="23">
        <v>25</v>
      </c>
      <c r="D400" s="56">
        <v>1.2</v>
      </c>
      <c r="E400" s="23">
        <v>0.7</v>
      </c>
      <c r="F400" s="56">
        <v>19.420000000000002</v>
      </c>
      <c r="G400" s="56">
        <v>87.85</v>
      </c>
      <c r="H400" s="23">
        <v>0.8</v>
      </c>
      <c r="I400" s="24" t="s">
        <v>120</v>
      </c>
      <c r="J400" s="81"/>
      <c r="K400" s="81"/>
      <c r="L400" s="81"/>
    </row>
    <row r="401" spans="1:12" ht="16.5" thickBot="1" x14ac:dyDescent="0.3">
      <c r="A401" s="122" t="s">
        <v>151</v>
      </c>
      <c r="B401" s="130"/>
      <c r="C401" s="35">
        <f t="shared" ref="C401:H401" si="74">SUM(C397:C400)</f>
        <v>445</v>
      </c>
      <c r="D401" s="35">
        <f t="shared" si="74"/>
        <v>18.88</v>
      </c>
      <c r="E401" s="35">
        <f t="shared" si="74"/>
        <v>14.129999999999999</v>
      </c>
      <c r="F401" s="35">
        <f t="shared" si="74"/>
        <v>83.97</v>
      </c>
      <c r="G401" s="35">
        <f t="shared" si="74"/>
        <v>552.84</v>
      </c>
      <c r="H401" s="35">
        <f t="shared" si="74"/>
        <v>1.22</v>
      </c>
      <c r="I401" s="103"/>
      <c r="J401" s="81"/>
      <c r="K401" s="81"/>
      <c r="L401" s="81"/>
    </row>
    <row r="402" spans="1:12" ht="20.25" customHeight="1" thickBot="1" x14ac:dyDescent="0.3">
      <c r="A402" s="120" t="s">
        <v>243</v>
      </c>
      <c r="B402" s="121"/>
      <c r="C402" s="73">
        <f t="shared" ref="C402:H402" si="75">C386+C387+C396+C401</f>
        <v>1783</v>
      </c>
      <c r="D402" s="73">
        <f t="shared" si="75"/>
        <v>73.53</v>
      </c>
      <c r="E402" s="73">
        <f t="shared" si="75"/>
        <v>83.679999999999993</v>
      </c>
      <c r="F402" s="73">
        <f t="shared" si="75"/>
        <v>285.23</v>
      </c>
      <c r="G402" s="73">
        <f t="shared" si="75"/>
        <v>2250.63</v>
      </c>
      <c r="H402" s="73">
        <f t="shared" si="75"/>
        <v>48.349999999999994</v>
      </c>
      <c r="I402" s="28"/>
      <c r="J402" s="81"/>
      <c r="K402" s="81"/>
      <c r="L402" s="81"/>
    </row>
    <row r="403" spans="1:12" ht="16.5" thickBot="1" x14ac:dyDescent="0.3">
      <c r="A403" s="131" t="s">
        <v>248</v>
      </c>
      <c r="B403" s="132"/>
      <c r="C403" s="132"/>
      <c r="D403" s="132"/>
      <c r="E403" s="132"/>
      <c r="F403" s="132"/>
      <c r="G403" s="132"/>
      <c r="H403" s="132"/>
      <c r="I403" s="133"/>
      <c r="J403" s="81"/>
      <c r="K403" s="81"/>
      <c r="L403" s="81"/>
    </row>
    <row r="404" spans="1:12" ht="15.75" x14ac:dyDescent="0.25">
      <c r="A404" s="134" t="s">
        <v>9</v>
      </c>
      <c r="B404" s="21" t="s">
        <v>55</v>
      </c>
      <c r="C404" s="21">
        <v>120</v>
      </c>
      <c r="D404" s="21">
        <v>9.42</v>
      </c>
      <c r="E404" s="21">
        <v>12.07</v>
      </c>
      <c r="F404" s="21">
        <v>3.02</v>
      </c>
      <c r="G404" s="21">
        <v>176.8</v>
      </c>
      <c r="H404" s="21">
        <v>0.11</v>
      </c>
      <c r="I404" s="61" t="s">
        <v>165</v>
      </c>
      <c r="J404" s="81"/>
      <c r="K404" s="81"/>
      <c r="L404" s="81"/>
    </row>
    <row r="405" spans="1:12" ht="15.75" x14ac:dyDescent="0.25">
      <c r="A405" s="135"/>
      <c r="B405" s="1" t="s">
        <v>159</v>
      </c>
      <c r="C405" s="1">
        <v>54</v>
      </c>
      <c r="D405" s="1">
        <v>5.25</v>
      </c>
      <c r="E405" s="1">
        <v>7.54</v>
      </c>
      <c r="F405" s="1">
        <v>21.36</v>
      </c>
      <c r="G405" s="1">
        <v>161.19999999999999</v>
      </c>
      <c r="H405" s="1">
        <v>7.0000000000000007E-2</v>
      </c>
      <c r="I405" s="10" t="s">
        <v>119</v>
      </c>
      <c r="J405" s="81"/>
      <c r="K405" s="81"/>
      <c r="L405" s="81"/>
    </row>
    <row r="406" spans="1:12" ht="16.5" thickBot="1" x14ac:dyDescent="0.3">
      <c r="A406" s="136"/>
      <c r="B406" s="23" t="s">
        <v>19</v>
      </c>
      <c r="C406" s="23">
        <v>200</v>
      </c>
      <c r="D406" s="23">
        <v>2.8</v>
      </c>
      <c r="E406" s="23">
        <v>2.82</v>
      </c>
      <c r="F406" s="23">
        <v>14.14</v>
      </c>
      <c r="G406" s="23">
        <v>103.5</v>
      </c>
      <c r="H406" s="23">
        <v>0.52</v>
      </c>
      <c r="I406" s="24" t="s">
        <v>178</v>
      </c>
      <c r="J406" s="81"/>
      <c r="K406" s="81"/>
      <c r="L406" s="81"/>
    </row>
    <row r="407" spans="1:12" ht="16.5" thickBot="1" x14ac:dyDescent="0.3">
      <c r="A407" s="122" t="s">
        <v>149</v>
      </c>
      <c r="B407" s="123"/>
      <c r="C407" s="35">
        <f t="shared" ref="C407:H407" si="76">SUM(C404:C406)</f>
        <v>374</v>
      </c>
      <c r="D407" s="35">
        <f t="shared" si="76"/>
        <v>17.47</v>
      </c>
      <c r="E407" s="35">
        <f t="shared" si="76"/>
        <v>22.43</v>
      </c>
      <c r="F407" s="35">
        <f t="shared" si="76"/>
        <v>38.519999999999996</v>
      </c>
      <c r="G407" s="35">
        <f t="shared" si="76"/>
        <v>441.5</v>
      </c>
      <c r="H407" s="35">
        <f t="shared" si="76"/>
        <v>0.7</v>
      </c>
      <c r="I407" s="60"/>
      <c r="J407" s="81"/>
      <c r="K407" s="81"/>
      <c r="L407" s="81"/>
    </row>
    <row r="408" spans="1:12" ht="30.75" thickBot="1" x14ac:dyDescent="0.3">
      <c r="A408" s="101" t="s">
        <v>11</v>
      </c>
      <c r="B408" s="26" t="s">
        <v>78</v>
      </c>
      <c r="C408" s="26">
        <v>200</v>
      </c>
      <c r="D408" s="38">
        <v>1</v>
      </c>
      <c r="E408" s="26">
        <v>0.2</v>
      </c>
      <c r="F408" s="26">
        <v>20.2</v>
      </c>
      <c r="G408" s="26">
        <v>92.37</v>
      </c>
      <c r="H408" s="38">
        <v>3</v>
      </c>
      <c r="I408" s="39" t="s">
        <v>117</v>
      </c>
      <c r="J408" s="81"/>
      <c r="K408" s="81"/>
      <c r="L408" s="81"/>
    </row>
    <row r="409" spans="1:12" ht="30.75" x14ac:dyDescent="0.25">
      <c r="A409" s="124" t="s">
        <v>12</v>
      </c>
      <c r="B409" s="21" t="s">
        <v>210</v>
      </c>
      <c r="C409" s="21">
        <v>60</v>
      </c>
      <c r="D409" s="21">
        <v>0.45</v>
      </c>
      <c r="E409" s="21">
        <v>6.05</v>
      </c>
      <c r="F409" s="21">
        <v>2.12</v>
      </c>
      <c r="G409" s="21">
        <v>61.75</v>
      </c>
      <c r="H409" s="21">
        <v>5.47</v>
      </c>
      <c r="I409" s="22" t="s">
        <v>211</v>
      </c>
      <c r="J409" s="81"/>
      <c r="K409" s="81"/>
      <c r="L409" s="81"/>
    </row>
    <row r="410" spans="1:12" ht="15.75" x14ac:dyDescent="0.25">
      <c r="A410" s="125"/>
      <c r="B410" s="1" t="s">
        <v>33</v>
      </c>
      <c r="C410" s="1">
        <v>200</v>
      </c>
      <c r="D410" s="1">
        <v>6.84</v>
      </c>
      <c r="E410" s="1">
        <v>2.3199999999999998</v>
      </c>
      <c r="F410" s="1">
        <v>11.04</v>
      </c>
      <c r="G410" s="1">
        <v>110.1</v>
      </c>
      <c r="H410" s="1">
        <v>5.35</v>
      </c>
      <c r="I410" s="10" t="s">
        <v>212</v>
      </c>
      <c r="J410" s="81"/>
      <c r="K410" s="81"/>
      <c r="L410" s="81"/>
    </row>
    <row r="411" spans="1:12" ht="15.75" x14ac:dyDescent="0.25">
      <c r="A411" s="125"/>
      <c r="B411" s="1" t="s">
        <v>138</v>
      </c>
      <c r="C411" s="1">
        <v>230</v>
      </c>
      <c r="D411" s="1">
        <v>19.52</v>
      </c>
      <c r="E411" s="1">
        <v>19.16</v>
      </c>
      <c r="F411" s="1">
        <v>17.57</v>
      </c>
      <c r="G411" s="1">
        <v>273.69</v>
      </c>
      <c r="H411" s="1">
        <v>2.17</v>
      </c>
      <c r="I411" s="10" t="s">
        <v>83</v>
      </c>
      <c r="J411" s="81"/>
      <c r="K411" s="81"/>
      <c r="L411" s="81"/>
    </row>
    <row r="412" spans="1:12" ht="15.75" x14ac:dyDescent="0.25">
      <c r="A412" s="125"/>
      <c r="B412" s="1" t="s">
        <v>105</v>
      </c>
      <c r="C412" s="1">
        <v>200</v>
      </c>
      <c r="D412" s="51">
        <v>0.5</v>
      </c>
      <c r="E412" s="1">
        <v>0.04</v>
      </c>
      <c r="F412" s="51">
        <v>18</v>
      </c>
      <c r="G412" s="1">
        <v>56.86</v>
      </c>
      <c r="H412" s="44">
        <v>50.16</v>
      </c>
      <c r="I412" s="10" t="s">
        <v>175</v>
      </c>
      <c r="J412" s="81"/>
      <c r="K412" s="81"/>
      <c r="L412" s="81"/>
    </row>
    <row r="413" spans="1:12" ht="15.75" x14ac:dyDescent="0.25">
      <c r="A413" s="125"/>
      <c r="B413" s="1" t="s">
        <v>66</v>
      </c>
      <c r="C413" s="1">
        <v>40</v>
      </c>
      <c r="D413" s="1">
        <v>2.4</v>
      </c>
      <c r="E413" s="1">
        <v>0.48</v>
      </c>
      <c r="F413" s="1">
        <v>16.72</v>
      </c>
      <c r="G413" s="1">
        <v>72.400000000000006</v>
      </c>
      <c r="H413" s="2">
        <v>0</v>
      </c>
      <c r="I413" s="10" t="s">
        <v>48</v>
      </c>
      <c r="J413" s="81"/>
      <c r="K413" s="81"/>
      <c r="L413" s="81"/>
    </row>
    <row r="414" spans="1:12" ht="16.5" thickBot="1" x14ac:dyDescent="0.3">
      <c r="A414" s="125"/>
      <c r="B414" s="36" t="s">
        <v>15</v>
      </c>
      <c r="C414" s="36">
        <v>20</v>
      </c>
      <c r="D414" s="36">
        <v>1.52</v>
      </c>
      <c r="E414" s="36">
        <v>0.18</v>
      </c>
      <c r="F414" s="36">
        <v>10.02</v>
      </c>
      <c r="G414" s="36">
        <v>46.38</v>
      </c>
      <c r="H414" s="45">
        <v>0</v>
      </c>
      <c r="I414" s="46" t="s">
        <v>45</v>
      </c>
      <c r="J414" s="81"/>
      <c r="K414" s="81"/>
      <c r="L414" s="81"/>
    </row>
    <row r="415" spans="1:12" ht="16.5" thickBot="1" x14ac:dyDescent="0.3">
      <c r="A415" s="122" t="s">
        <v>150</v>
      </c>
      <c r="B415" s="126"/>
      <c r="C415" s="93">
        <f>SUM(C409:C414)</f>
        <v>750</v>
      </c>
      <c r="D415" s="93">
        <f t="shared" ref="D415:H415" si="77">SUM(D409:D414)</f>
        <v>31.229999999999997</v>
      </c>
      <c r="E415" s="93">
        <f t="shared" si="77"/>
        <v>28.23</v>
      </c>
      <c r="F415" s="93">
        <f t="shared" si="77"/>
        <v>75.47</v>
      </c>
      <c r="G415" s="93">
        <f t="shared" si="77"/>
        <v>621.17999999999995</v>
      </c>
      <c r="H415" s="93">
        <f t="shared" si="77"/>
        <v>63.15</v>
      </c>
      <c r="I415" s="48"/>
      <c r="J415" s="81"/>
      <c r="K415" s="81"/>
      <c r="L415" s="81"/>
    </row>
    <row r="416" spans="1:12" ht="15.75" x14ac:dyDescent="0.25">
      <c r="A416" s="127" t="s">
        <v>50</v>
      </c>
      <c r="B416" s="106" t="s">
        <v>213</v>
      </c>
      <c r="C416" s="21">
        <v>150</v>
      </c>
      <c r="D416" s="91">
        <v>4.05</v>
      </c>
      <c r="E416" s="91">
        <v>5.76</v>
      </c>
      <c r="F416" s="91">
        <v>26.15</v>
      </c>
      <c r="G416" s="91">
        <v>481.89</v>
      </c>
      <c r="H416" s="21">
        <v>12.48</v>
      </c>
      <c r="I416" s="61" t="s">
        <v>214</v>
      </c>
      <c r="J416" s="81"/>
      <c r="K416" s="81"/>
      <c r="L416" s="81"/>
    </row>
    <row r="417" spans="1:12" ht="15.75" x14ac:dyDescent="0.25">
      <c r="A417" s="128"/>
      <c r="B417" s="57" t="s">
        <v>244</v>
      </c>
      <c r="C417" s="52">
        <v>30</v>
      </c>
      <c r="D417" s="1">
        <v>0.6</v>
      </c>
      <c r="E417" s="1">
        <v>2.7</v>
      </c>
      <c r="F417" s="1">
        <v>2.82</v>
      </c>
      <c r="G417" s="1">
        <v>36.69</v>
      </c>
      <c r="H417" s="1">
        <v>0</v>
      </c>
      <c r="I417" s="10" t="s">
        <v>92</v>
      </c>
      <c r="J417" s="81"/>
      <c r="K417" s="81"/>
      <c r="L417" s="81"/>
    </row>
    <row r="418" spans="1:12" ht="15.75" x14ac:dyDescent="0.25">
      <c r="A418" s="128"/>
      <c r="B418" s="57" t="s">
        <v>15</v>
      </c>
      <c r="C418" s="1">
        <v>20</v>
      </c>
      <c r="D418" s="1">
        <v>1.52</v>
      </c>
      <c r="E418" s="1">
        <v>0.18</v>
      </c>
      <c r="F418" s="1">
        <v>10.02</v>
      </c>
      <c r="G418" s="1">
        <v>46.2</v>
      </c>
      <c r="H418" s="2">
        <v>0</v>
      </c>
      <c r="I418" s="10" t="s">
        <v>45</v>
      </c>
      <c r="J418" s="81"/>
      <c r="K418" s="81"/>
      <c r="L418" s="81"/>
    </row>
    <row r="419" spans="1:12" ht="15.75" x14ac:dyDescent="0.25">
      <c r="A419" s="128"/>
      <c r="B419" s="57" t="s">
        <v>187</v>
      </c>
      <c r="C419" s="1">
        <v>200</v>
      </c>
      <c r="D419" s="1">
        <v>0</v>
      </c>
      <c r="E419" s="1">
        <v>0</v>
      </c>
      <c r="F419" s="1">
        <v>9.08</v>
      </c>
      <c r="G419" s="1">
        <v>37.9</v>
      </c>
      <c r="H419" s="1">
        <v>0</v>
      </c>
      <c r="I419" s="10" t="s">
        <v>186</v>
      </c>
      <c r="J419" s="81"/>
      <c r="K419" s="81"/>
      <c r="L419" s="81"/>
    </row>
    <row r="420" spans="1:12" ht="16.5" thickBot="1" x14ac:dyDescent="0.3">
      <c r="A420" s="129"/>
      <c r="B420" s="23" t="s">
        <v>70</v>
      </c>
      <c r="C420" s="23">
        <v>20</v>
      </c>
      <c r="D420" s="23">
        <v>2.08</v>
      </c>
      <c r="E420" s="23">
        <v>1.04</v>
      </c>
      <c r="F420" s="23">
        <v>15.36</v>
      </c>
      <c r="G420" s="23">
        <v>91.95</v>
      </c>
      <c r="H420" s="23">
        <v>0</v>
      </c>
      <c r="I420" s="50" t="s">
        <v>143</v>
      </c>
      <c r="J420" s="81"/>
      <c r="K420" s="81"/>
      <c r="L420" s="81"/>
    </row>
    <row r="421" spans="1:12" ht="16.5" thickBot="1" x14ac:dyDescent="0.3">
      <c r="A421" s="122" t="s">
        <v>151</v>
      </c>
      <c r="B421" s="130"/>
      <c r="C421" s="35">
        <f t="shared" ref="C421:H421" si="78">SUM(C416:C420)</f>
        <v>420</v>
      </c>
      <c r="D421" s="35">
        <f t="shared" si="78"/>
        <v>8.25</v>
      </c>
      <c r="E421" s="35">
        <f t="shared" si="78"/>
        <v>9.68</v>
      </c>
      <c r="F421" s="35">
        <f t="shared" si="78"/>
        <v>63.429999999999993</v>
      </c>
      <c r="G421" s="35">
        <f t="shared" si="78"/>
        <v>694.63</v>
      </c>
      <c r="H421" s="35">
        <f t="shared" si="78"/>
        <v>12.48</v>
      </c>
      <c r="I421" s="60"/>
      <c r="J421" s="81"/>
      <c r="K421" s="81"/>
      <c r="L421" s="81"/>
    </row>
    <row r="422" spans="1:12" ht="20.25" customHeight="1" thickBot="1" x14ac:dyDescent="0.3">
      <c r="A422" s="120" t="s">
        <v>249</v>
      </c>
      <c r="B422" s="121"/>
      <c r="C422" s="73">
        <f>C407+C408+C415+C421</f>
        <v>1744</v>
      </c>
      <c r="D422" s="73">
        <f t="shared" ref="D422:H422" si="79">D407+D408+D415+D421</f>
        <v>57.949999999999996</v>
      </c>
      <c r="E422" s="73">
        <f t="shared" si="79"/>
        <v>60.54</v>
      </c>
      <c r="F422" s="73">
        <f t="shared" si="79"/>
        <v>197.62</v>
      </c>
      <c r="G422" s="73">
        <f t="shared" si="79"/>
        <v>1849.6799999999998</v>
      </c>
      <c r="H422" s="73">
        <f t="shared" si="79"/>
        <v>79.33</v>
      </c>
      <c r="I422" s="28"/>
      <c r="J422" s="81"/>
      <c r="K422" s="81"/>
      <c r="L422" s="81"/>
    </row>
    <row r="423" spans="1:12" ht="31.5" customHeight="1" x14ac:dyDescent="0.25">
      <c r="A423" s="31" t="s">
        <v>34</v>
      </c>
      <c r="B423" s="32"/>
      <c r="C423" s="33"/>
      <c r="D423" s="33">
        <f>D422+D402+D380+D359+D338+D318+D297+D276+D256+D235+D214+D193+D171+D150+D129+D109+D88+D68+D47+D26</f>
        <v>1209.4299999999998</v>
      </c>
      <c r="E423" s="33">
        <f t="shared" ref="E423:H423" si="80">E422+E402+E380+E359+E338+E318+E297+E276+E256+E235+E214+E193+E171+E150+E129+E109+E88+E68+E47+E26</f>
        <v>1279.0200000000002</v>
      </c>
      <c r="F423" s="33">
        <f t="shared" si="80"/>
        <v>4920.8900000000003</v>
      </c>
      <c r="G423" s="33">
        <f t="shared" si="80"/>
        <v>36617.609999999993</v>
      </c>
      <c r="H423" s="33">
        <f t="shared" si="80"/>
        <v>1795.1099999999994</v>
      </c>
      <c r="I423" s="34"/>
      <c r="J423" s="81"/>
      <c r="K423" s="81"/>
      <c r="L423" s="81"/>
    </row>
    <row r="424" spans="1:12" ht="47.25" x14ac:dyDescent="0.25">
      <c r="A424" s="11" t="s">
        <v>35</v>
      </c>
      <c r="B424" s="6"/>
      <c r="C424" s="7"/>
      <c r="D424" s="8">
        <f>D423/20</f>
        <v>60.471499999999992</v>
      </c>
      <c r="E424" s="8">
        <f>E423/20</f>
        <v>63.951000000000008</v>
      </c>
      <c r="F424" s="8">
        <f>F423/20</f>
        <v>246.04450000000003</v>
      </c>
      <c r="G424" s="8">
        <f>G423/20</f>
        <v>1830.8804999999998</v>
      </c>
      <c r="H424" s="8">
        <f>H423/20</f>
        <v>89.755499999999969</v>
      </c>
      <c r="I424" s="12"/>
      <c r="J424" s="81"/>
      <c r="K424" s="81"/>
      <c r="L424" s="81"/>
    </row>
    <row r="425" spans="1:12" ht="32.25" customHeight="1" thickBot="1" x14ac:dyDescent="0.3">
      <c r="A425" s="13" t="s">
        <v>36</v>
      </c>
      <c r="B425" s="14"/>
      <c r="C425" s="15"/>
      <c r="D425" s="16">
        <f>D424/G424*100</f>
        <v>3.3028643868346403</v>
      </c>
      <c r="E425" s="16">
        <f>E424/G424*100</f>
        <v>3.4929095590891932</v>
      </c>
      <c r="F425" s="16">
        <f>F424/G424*100</f>
        <v>13.438588700901018</v>
      </c>
      <c r="G425" s="16"/>
      <c r="H425" s="17"/>
      <c r="I425" s="18"/>
      <c r="J425" s="81"/>
      <c r="K425" s="81"/>
      <c r="L425" s="81"/>
    </row>
  </sheetData>
  <mergeCells count="171">
    <mergeCell ref="A214:B214"/>
    <mergeCell ref="A188:A191"/>
    <mergeCell ref="A193:B193"/>
    <mergeCell ref="A194:I194"/>
    <mergeCell ref="A195:A198"/>
    <mergeCell ref="A208:A212"/>
    <mergeCell ref="A201:A206"/>
    <mergeCell ref="A192:B192"/>
    <mergeCell ref="A199:B199"/>
    <mergeCell ref="A207:B207"/>
    <mergeCell ref="A213:B213"/>
    <mergeCell ref="A172:I172"/>
    <mergeCell ref="A173:A176"/>
    <mergeCell ref="A177:B177"/>
    <mergeCell ref="A157:A164"/>
    <mergeCell ref="A187:B187"/>
    <mergeCell ref="A179:A186"/>
    <mergeCell ref="A170:B170"/>
    <mergeCell ref="A166:A169"/>
    <mergeCell ref="A171:B171"/>
    <mergeCell ref="A33:A40"/>
    <mergeCell ref="A41:B41"/>
    <mergeCell ref="A46:B46"/>
    <mergeCell ref="A144:B144"/>
    <mergeCell ref="A149:B149"/>
    <mergeCell ref="A155:B155"/>
    <mergeCell ref="A165:B165"/>
    <mergeCell ref="A131:A133"/>
    <mergeCell ref="A145:A148"/>
    <mergeCell ref="A150:B150"/>
    <mergeCell ref="A151:I151"/>
    <mergeCell ref="A136:A143"/>
    <mergeCell ref="A152:A154"/>
    <mergeCell ref="A122:B122"/>
    <mergeCell ref="A128:B128"/>
    <mergeCell ref="A134:B134"/>
    <mergeCell ref="A109:B109"/>
    <mergeCell ref="A110:I110"/>
    <mergeCell ref="A111:A113"/>
    <mergeCell ref="A123:A127"/>
    <mergeCell ref="A129:B129"/>
    <mergeCell ref="A116:A121"/>
    <mergeCell ref="A130:I130"/>
    <mergeCell ref="A2:I2"/>
    <mergeCell ref="A4:A5"/>
    <mergeCell ref="B4:B5"/>
    <mergeCell ref="C4:C5"/>
    <mergeCell ref="D4:F4"/>
    <mergeCell ref="G4:G5"/>
    <mergeCell ref="H4:H5"/>
    <mergeCell ref="I4:I5"/>
    <mergeCell ref="A114:B114"/>
    <mergeCell ref="A52:B52"/>
    <mergeCell ref="A6:I6"/>
    <mergeCell ref="A7:A9"/>
    <mergeCell ref="A20:A24"/>
    <mergeCell ref="A26:B26"/>
    <mergeCell ref="A27:I27"/>
    <mergeCell ref="A12:A18"/>
    <mergeCell ref="A10:B10"/>
    <mergeCell ref="A19:B19"/>
    <mergeCell ref="A25:B25"/>
    <mergeCell ref="A28:A30"/>
    <mergeCell ref="A42:A45"/>
    <mergeCell ref="A47:B47"/>
    <mergeCell ref="A48:I48"/>
    <mergeCell ref="A49:A51"/>
    <mergeCell ref="J4:J5"/>
    <mergeCell ref="K4:K5"/>
    <mergeCell ref="L4:L5"/>
    <mergeCell ref="A108:B108"/>
    <mergeCell ref="A62:B62"/>
    <mergeCell ref="A67:B67"/>
    <mergeCell ref="A73:B73"/>
    <mergeCell ref="A82:B82"/>
    <mergeCell ref="A87:B87"/>
    <mergeCell ref="A63:A66"/>
    <mergeCell ref="A68:B68"/>
    <mergeCell ref="A69:I69"/>
    <mergeCell ref="A70:A72"/>
    <mergeCell ref="A75:A81"/>
    <mergeCell ref="A83:A86"/>
    <mergeCell ref="A54:A61"/>
    <mergeCell ref="A88:B88"/>
    <mergeCell ref="A89:I89"/>
    <mergeCell ref="A90:A92"/>
    <mergeCell ref="A104:A107"/>
    <mergeCell ref="A95:A102"/>
    <mergeCell ref="A93:B93"/>
    <mergeCell ref="A103:B103"/>
    <mergeCell ref="A31:B31"/>
    <mergeCell ref="A229:A233"/>
    <mergeCell ref="A234:B234"/>
    <mergeCell ref="A235:B235"/>
    <mergeCell ref="A236:I236"/>
    <mergeCell ref="A237:A239"/>
    <mergeCell ref="A215:I215"/>
    <mergeCell ref="A216:A218"/>
    <mergeCell ref="A219:B219"/>
    <mergeCell ref="A221:A227"/>
    <mergeCell ref="A228:B228"/>
    <mergeCell ref="A256:B256"/>
    <mergeCell ref="A257:I257"/>
    <mergeCell ref="A258:A260"/>
    <mergeCell ref="A261:B261"/>
    <mergeCell ref="A263:A269"/>
    <mergeCell ref="A240:B240"/>
    <mergeCell ref="A242:A249"/>
    <mergeCell ref="A250:B250"/>
    <mergeCell ref="A251:A254"/>
    <mergeCell ref="A255:B255"/>
    <mergeCell ref="A278:A280"/>
    <mergeCell ref="A281:B281"/>
    <mergeCell ref="A283:A290"/>
    <mergeCell ref="A291:B291"/>
    <mergeCell ref="A292:A295"/>
    <mergeCell ref="A270:B270"/>
    <mergeCell ref="A271:A274"/>
    <mergeCell ref="A275:B275"/>
    <mergeCell ref="A276:B276"/>
    <mergeCell ref="A277:I277"/>
    <mergeCell ref="A304:A311"/>
    <mergeCell ref="A312:B312"/>
    <mergeCell ref="A313:A316"/>
    <mergeCell ref="A317:B317"/>
    <mergeCell ref="A318:B318"/>
    <mergeCell ref="A296:B296"/>
    <mergeCell ref="A297:B297"/>
    <mergeCell ref="A298:I298"/>
    <mergeCell ref="A299:A301"/>
    <mergeCell ref="A302:B302"/>
    <mergeCell ref="A332:A336"/>
    <mergeCell ref="A337:B337"/>
    <mergeCell ref="A338:B338"/>
    <mergeCell ref="A339:I339"/>
    <mergeCell ref="A340:A342"/>
    <mergeCell ref="A319:I319"/>
    <mergeCell ref="A320:A322"/>
    <mergeCell ref="A323:B323"/>
    <mergeCell ref="A325:A330"/>
    <mergeCell ref="A331:B331"/>
    <mergeCell ref="A359:B359"/>
    <mergeCell ref="A360:I360"/>
    <mergeCell ref="A361:A363"/>
    <mergeCell ref="A364:B364"/>
    <mergeCell ref="A343:B343"/>
    <mergeCell ref="A345:A352"/>
    <mergeCell ref="A353:B353"/>
    <mergeCell ref="A354:A357"/>
    <mergeCell ref="A358:B358"/>
    <mergeCell ref="A381:I381"/>
    <mergeCell ref="A382:A385"/>
    <mergeCell ref="A386:B386"/>
    <mergeCell ref="A388:A395"/>
    <mergeCell ref="A396:B396"/>
    <mergeCell ref="A366:A373"/>
    <mergeCell ref="A374:B374"/>
    <mergeCell ref="A375:A378"/>
    <mergeCell ref="A379:B379"/>
    <mergeCell ref="A380:B380"/>
    <mergeCell ref="A422:B422"/>
    <mergeCell ref="A407:B407"/>
    <mergeCell ref="A409:A414"/>
    <mergeCell ref="A415:B415"/>
    <mergeCell ref="A416:A420"/>
    <mergeCell ref="A421:B421"/>
    <mergeCell ref="A397:A400"/>
    <mergeCell ref="A401:B401"/>
    <mergeCell ref="A402:B402"/>
    <mergeCell ref="A403:I403"/>
    <mergeCell ref="A404:A406"/>
  </mergeCells>
  <printOptions horizontalCentered="1" verticalCentered="1"/>
  <pageMargins left="0.31496062992125984" right="0.31496062992125984" top="0.35433070866141736" bottom="0.35433070866141736" header="0.19685039370078741" footer="0.11811023622047245"/>
  <pageSetup paperSize="9" fitToHeight="0" orientation="landscape" r:id="rId1"/>
  <rowBreaks count="19" manualBreakCount="19">
    <brk id="26" max="16383" man="1"/>
    <brk id="47" max="16383" man="1"/>
    <brk id="68" max="16383" man="1"/>
    <brk id="88" max="16383" man="1"/>
    <brk id="109" max="16383" man="1"/>
    <brk id="129" max="16383" man="1"/>
    <brk id="150" max="16383" man="1"/>
    <brk id="171" max="16383" man="1"/>
    <brk id="193" max="16383" man="1"/>
    <brk id="214" max="16383" man="1"/>
    <brk id="235" max="16383" man="1"/>
    <brk id="256" max="16383" man="1"/>
    <brk id="276" max="16383" man="1"/>
    <brk id="297" max="16383" man="1"/>
    <brk id="318" max="16383" man="1"/>
    <brk id="338" max="16383" man="1"/>
    <brk id="359" max="16383" man="1"/>
    <brk id="380" max="16383" man="1"/>
    <brk id="402" max="16383" man="1"/>
  </rowBreaks>
  <colBreaks count="2" manualBreakCount="2">
    <brk id="10" max="1048575" man="1"/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изменения</vt:lpstr>
      <vt:lpstr>Лист2</vt:lpstr>
      <vt:lpstr>Лист3</vt:lpstr>
      <vt:lpstr>Лист4</vt:lpstr>
      <vt:lpstr>изменения!Заголовки_для_печати</vt:lpstr>
      <vt:lpstr>изменения!Область_печати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2016-06-24T08:10:00Z</dcterms:modified>
</cp:coreProperties>
</file>